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桌面anna16032026\健身室\TLSC\4.2026\"/>
    </mc:Choice>
  </mc:AlternateContent>
  <xr:revisionPtr revIDLastSave="0" documentId="13_ncr:1_{7CCAF502-B9E2-410E-84EA-A7EE2B357C37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4" r:id="rId1"/>
    <sheet name="123456" sheetId="2" r:id="rId2"/>
  </sheets>
  <externalReferences>
    <externalReference r:id="rId3"/>
  </externalReferences>
  <definedNames>
    <definedName name="aa">#REF!</definedName>
    <definedName name="bb">#REF!</definedName>
    <definedName name="cc">#REF!</definedName>
    <definedName name="January">#REF!</definedName>
    <definedName name="檔案編號">[1]首頁!$A$2:$A$101</definedName>
    <definedName name="簽場紙_康體">#REF!</definedName>
    <definedName name="簽場紙_團體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" i="2" l="1"/>
  <c r="R19" i="4"/>
  <c r="S19" i="4"/>
  <c r="T19" i="4"/>
  <c r="R20" i="4"/>
  <c r="S20" i="4"/>
  <c r="T20" i="4"/>
  <c r="R23" i="4"/>
  <c r="S23" i="4"/>
  <c r="T23" i="4"/>
  <c r="R24" i="4"/>
  <c r="S24" i="4"/>
  <c r="T24" i="4"/>
  <c r="R27" i="4"/>
  <c r="S27" i="4"/>
  <c r="T27" i="4"/>
  <c r="R28" i="4"/>
  <c r="S28" i="4"/>
  <c r="T28" i="4"/>
  <c r="A1" i="4" l="1"/>
  <c r="A31" i="4" l="1"/>
  <c r="A32" i="4" s="1"/>
  <c r="AB28" i="4" l="1"/>
  <c r="AA28" i="4"/>
  <c r="Z28" i="4"/>
  <c r="Y28" i="4"/>
  <c r="X28" i="4"/>
  <c r="W28" i="4"/>
  <c r="V28" i="4"/>
  <c r="U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B27" i="4"/>
  <c r="AA27" i="4"/>
  <c r="Z27" i="4"/>
  <c r="Y27" i="4"/>
  <c r="X27" i="4"/>
  <c r="W27" i="4"/>
  <c r="V27" i="4"/>
  <c r="U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B24" i="4"/>
  <c r="AA24" i="4"/>
  <c r="Z24" i="4"/>
  <c r="Y24" i="4"/>
  <c r="X24" i="4"/>
  <c r="W24" i="4"/>
  <c r="V24" i="4"/>
  <c r="U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B23" i="4"/>
  <c r="AA23" i="4"/>
  <c r="Z23" i="4"/>
  <c r="Y23" i="4"/>
  <c r="X23" i="4"/>
  <c r="W23" i="4"/>
  <c r="V23" i="4"/>
  <c r="U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B20" i="4"/>
  <c r="AA20" i="4"/>
  <c r="Z20" i="4"/>
  <c r="Y20" i="4"/>
  <c r="X20" i="4"/>
  <c r="W20" i="4"/>
  <c r="V20" i="4"/>
  <c r="U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B19" i="4"/>
  <c r="AA19" i="4"/>
  <c r="Z19" i="4"/>
  <c r="Y19" i="4"/>
  <c r="X19" i="4"/>
  <c r="W19" i="4"/>
  <c r="V19" i="4"/>
  <c r="U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K1" i="4"/>
  <c r="C7" i="2" l="1"/>
  <c r="D7" i="2" s="1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l="1"/>
  <c r="B9" i="2"/>
  <c r="T7" i="2" l="1"/>
  <c r="B11" i="2"/>
  <c r="B8" i="2"/>
  <c r="C9" i="2"/>
  <c r="C10" i="2" s="1"/>
  <c r="B10" i="2"/>
  <c r="U7" i="2" l="1"/>
  <c r="V7" i="2" s="1"/>
  <c r="W7" i="2" s="1"/>
  <c r="X7" i="2" s="1"/>
  <c r="Y7" i="2" s="1"/>
  <c r="Z7" i="2" s="1"/>
  <c r="AA7" i="2" s="1"/>
  <c r="AB7" i="2" s="1"/>
  <c r="T14" i="2"/>
  <c r="T13" i="4" s="1"/>
  <c r="G2" i="2"/>
  <c r="T19" i="2"/>
  <c r="T18" i="4" s="1"/>
  <c r="B13" i="2"/>
  <c r="B12" i="4" s="1"/>
  <c r="R5" i="2"/>
  <c r="N5" i="2"/>
  <c r="J5" i="2"/>
  <c r="T4" i="2"/>
  <c r="P4" i="2"/>
  <c r="L4" i="2"/>
  <c r="H4" i="2"/>
  <c r="S3" i="2"/>
  <c r="O3" i="2"/>
  <c r="K3" i="2"/>
  <c r="L5" i="2"/>
  <c r="N4" i="2"/>
  <c r="G3" i="2"/>
  <c r="M3" i="2"/>
  <c r="O5" i="2"/>
  <c r="G5" i="2"/>
  <c r="M4" i="2"/>
  <c r="T3" i="2"/>
  <c r="L3" i="2"/>
  <c r="Q5" i="2"/>
  <c r="M5" i="2"/>
  <c r="I5" i="2"/>
  <c r="S4" i="2"/>
  <c r="O4" i="2"/>
  <c r="K4" i="2"/>
  <c r="G4" i="2"/>
  <c r="R3" i="2"/>
  <c r="N3" i="2"/>
  <c r="J3" i="2"/>
  <c r="T5" i="2"/>
  <c r="P5" i="2"/>
  <c r="H5" i="2"/>
  <c r="R4" i="2"/>
  <c r="J4" i="2"/>
  <c r="Q3" i="2"/>
  <c r="I3" i="2"/>
  <c r="S5" i="2"/>
  <c r="K5" i="2"/>
  <c r="Q4" i="2"/>
  <c r="I4" i="2"/>
  <c r="P3" i="2"/>
  <c r="H3" i="2"/>
  <c r="K2" i="2"/>
  <c r="J2" i="2"/>
  <c r="I2" i="2"/>
  <c r="H2" i="2"/>
  <c r="D9" i="2"/>
  <c r="D8" i="2" s="1"/>
  <c r="C11" i="2"/>
  <c r="C13" i="2" s="1"/>
  <c r="C12" i="4" s="1"/>
  <c r="C8" i="2"/>
  <c r="T23" i="2" l="1"/>
  <c r="T22" i="4" s="1"/>
  <c r="T15" i="2"/>
  <c r="T14" i="4" s="1"/>
  <c r="T17" i="2"/>
  <c r="T16" i="4" s="1"/>
  <c r="R27" i="2"/>
  <c r="R26" i="4" s="1"/>
  <c r="R26" i="2"/>
  <c r="R25" i="4" s="1"/>
  <c r="S27" i="2"/>
  <c r="S26" i="4" s="1"/>
  <c r="S26" i="2"/>
  <c r="S25" i="4" s="1"/>
  <c r="R18" i="2"/>
  <c r="R17" i="4" s="1"/>
  <c r="R15" i="2"/>
  <c r="R14" i="4" s="1"/>
  <c r="R14" i="2"/>
  <c r="R13" i="4" s="1"/>
  <c r="R17" i="2"/>
  <c r="R16" i="4" s="1"/>
  <c r="R16" i="2"/>
  <c r="R15" i="4" s="1"/>
  <c r="R19" i="2"/>
  <c r="R18" i="4" s="1"/>
  <c r="S16" i="2"/>
  <c r="S15" i="4" s="1"/>
  <c r="S18" i="2"/>
  <c r="S17" i="4" s="1"/>
  <c r="S15" i="2"/>
  <c r="S14" i="4" s="1"/>
  <c r="S17" i="2"/>
  <c r="S16" i="4" s="1"/>
  <c r="S14" i="2"/>
  <c r="S13" i="4" s="1"/>
  <c r="S19" i="2"/>
  <c r="S18" i="4" s="1"/>
  <c r="T18" i="2"/>
  <c r="T17" i="4" s="1"/>
  <c r="T16" i="2"/>
  <c r="T15" i="4" s="1"/>
  <c r="T27" i="2"/>
  <c r="T26" i="4" s="1"/>
  <c r="R22" i="2"/>
  <c r="R21" i="4" s="1"/>
  <c r="R23" i="2"/>
  <c r="R22" i="4" s="1"/>
  <c r="S23" i="2"/>
  <c r="S22" i="4" s="1"/>
  <c r="S22" i="2"/>
  <c r="S21" i="4" s="1"/>
  <c r="T26" i="2"/>
  <c r="T25" i="4" s="1"/>
  <c r="T22" i="2"/>
  <c r="T21" i="4" s="1"/>
  <c r="N19" i="2"/>
  <c r="N18" i="4" s="1"/>
  <c r="N15" i="2"/>
  <c r="N14" i="4" s="1"/>
  <c r="N18" i="2"/>
  <c r="N17" i="4" s="1"/>
  <c r="N14" i="2"/>
  <c r="N13" i="4" s="1"/>
  <c r="N17" i="2"/>
  <c r="N16" i="4" s="1"/>
  <c r="N16" i="2"/>
  <c r="N15" i="4" s="1"/>
  <c r="N23" i="2"/>
  <c r="N22" i="4" s="1"/>
  <c r="N22" i="2"/>
  <c r="N21" i="4" s="1"/>
  <c r="N27" i="2"/>
  <c r="N26" i="4" s="1"/>
  <c r="N26" i="2"/>
  <c r="N25" i="4" s="1"/>
  <c r="I27" i="2"/>
  <c r="I26" i="4" s="1"/>
  <c r="H26" i="2"/>
  <c r="H25" i="4" s="1"/>
  <c r="I26" i="2"/>
  <c r="I25" i="4" s="1"/>
  <c r="H27" i="2"/>
  <c r="H26" i="4" s="1"/>
  <c r="G26" i="2"/>
  <c r="G25" i="4" s="1"/>
  <c r="G27" i="2"/>
  <c r="G26" i="4" s="1"/>
  <c r="I19" i="2"/>
  <c r="I18" i="4" s="1"/>
  <c r="H18" i="2"/>
  <c r="H17" i="4" s="1"/>
  <c r="G17" i="2"/>
  <c r="G16" i="4" s="1"/>
  <c r="I15" i="2"/>
  <c r="I14" i="4" s="1"/>
  <c r="H14" i="2"/>
  <c r="H13" i="4" s="1"/>
  <c r="H16" i="2"/>
  <c r="H15" i="4" s="1"/>
  <c r="H19" i="2"/>
  <c r="H18" i="4" s="1"/>
  <c r="G18" i="2"/>
  <c r="G17" i="4" s="1"/>
  <c r="I16" i="2"/>
  <c r="I15" i="4" s="1"/>
  <c r="H15" i="2"/>
  <c r="H14" i="4" s="1"/>
  <c r="G14" i="2"/>
  <c r="G13" i="4" s="1"/>
  <c r="G19" i="2"/>
  <c r="G18" i="4" s="1"/>
  <c r="I17" i="2"/>
  <c r="I16" i="4" s="1"/>
  <c r="G15" i="2"/>
  <c r="G14" i="4" s="1"/>
  <c r="I18" i="2"/>
  <c r="I17" i="4" s="1"/>
  <c r="G16" i="2"/>
  <c r="G15" i="4" s="1"/>
  <c r="I14" i="2"/>
  <c r="I13" i="4" s="1"/>
  <c r="H17" i="2"/>
  <c r="H16" i="4" s="1"/>
  <c r="G23" i="2"/>
  <c r="G22" i="4" s="1"/>
  <c r="H22" i="2"/>
  <c r="H21" i="4" s="1"/>
  <c r="G22" i="2"/>
  <c r="G21" i="4" s="1"/>
  <c r="I22" i="2"/>
  <c r="I21" i="4" s="1"/>
  <c r="I23" i="2"/>
  <c r="I22" i="4" s="1"/>
  <c r="H23" i="2"/>
  <c r="H22" i="4" s="1"/>
  <c r="B16" i="2"/>
  <c r="B15" i="4" s="1"/>
  <c r="J17" i="2"/>
  <c r="J16" i="4" s="1"/>
  <c r="C16" i="2"/>
  <c r="C15" i="4" s="1"/>
  <c r="Y17" i="2"/>
  <c r="Y16" i="4" s="1"/>
  <c r="U17" i="2"/>
  <c r="U16" i="4" s="1"/>
  <c r="Q17" i="2"/>
  <c r="Q16" i="4" s="1"/>
  <c r="M17" i="2"/>
  <c r="M16" i="4" s="1"/>
  <c r="E17" i="2"/>
  <c r="E16" i="4" s="1"/>
  <c r="AB16" i="2"/>
  <c r="AB15" i="4" s="1"/>
  <c r="X16" i="2"/>
  <c r="X15" i="4" s="1"/>
  <c r="P16" i="2"/>
  <c r="P15" i="4" s="1"/>
  <c r="L16" i="2"/>
  <c r="L15" i="4" s="1"/>
  <c r="D16" i="2"/>
  <c r="D15" i="4" s="1"/>
  <c r="AB17" i="2"/>
  <c r="AB16" i="4" s="1"/>
  <c r="X17" i="2"/>
  <c r="X16" i="4" s="1"/>
  <c r="L17" i="2"/>
  <c r="L16" i="4" s="1"/>
  <c r="D17" i="2"/>
  <c r="D16" i="4" s="1"/>
  <c r="AA16" i="2"/>
  <c r="AA15" i="4" s="1"/>
  <c r="W16" i="2"/>
  <c r="W15" i="4" s="1"/>
  <c r="O16" i="2"/>
  <c r="O15" i="4" s="1"/>
  <c r="K16" i="2"/>
  <c r="K15" i="4" s="1"/>
  <c r="AA17" i="2"/>
  <c r="AA16" i="4" s="1"/>
  <c r="W17" i="2"/>
  <c r="W16" i="4" s="1"/>
  <c r="O17" i="2"/>
  <c r="O16" i="4" s="1"/>
  <c r="K17" i="2"/>
  <c r="K16" i="4" s="1"/>
  <c r="C17" i="2"/>
  <c r="C16" i="4" s="1"/>
  <c r="V16" i="2"/>
  <c r="V15" i="4" s="1"/>
  <c r="F16" i="2"/>
  <c r="F15" i="4" s="1"/>
  <c r="V17" i="2"/>
  <c r="V16" i="4" s="1"/>
  <c r="F17" i="2"/>
  <c r="F16" i="4" s="1"/>
  <c r="Y16" i="2"/>
  <c r="Y15" i="4" s="1"/>
  <c r="U16" i="2"/>
  <c r="U15" i="4" s="1"/>
  <c r="M16" i="2"/>
  <c r="M15" i="4" s="1"/>
  <c r="E16" i="2"/>
  <c r="E15" i="4" s="1"/>
  <c r="P17" i="2"/>
  <c r="P16" i="4" s="1"/>
  <c r="B14" i="2"/>
  <c r="B13" i="4" s="1"/>
  <c r="Z16" i="2"/>
  <c r="Z15" i="4" s="1"/>
  <c r="J16" i="2"/>
  <c r="J15" i="4" s="1"/>
  <c r="Z17" i="2"/>
  <c r="Z16" i="4" s="1"/>
  <c r="B17" i="2"/>
  <c r="B16" i="4" s="1"/>
  <c r="Q16" i="2"/>
  <c r="Q15" i="4" s="1"/>
  <c r="AB19" i="2"/>
  <c r="AB18" i="4" s="1"/>
  <c r="X19" i="2"/>
  <c r="X18" i="4" s="1"/>
  <c r="P19" i="2"/>
  <c r="P18" i="4" s="1"/>
  <c r="L19" i="2"/>
  <c r="L18" i="4" s="1"/>
  <c r="D19" i="2"/>
  <c r="D18" i="4" s="1"/>
  <c r="AA18" i="2"/>
  <c r="AA17" i="4" s="1"/>
  <c r="W18" i="2"/>
  <c r="W17" i="4" s="1"/>
  <c r="O18" i="2"/>
  <c r="O17" i="4" s="1"/>
  <c r="K18" i="2"/>
  <c r="K17" i="4" s="1"/>
  <c r="C18" i="2"/>
  <c r="C17" i="4" s="1"/>
  <c r="Z15" i="2"/>
  <c r="Z14" i="4" s="1"/>
  <c r="V15" i="2"/>
  <c r="V14" i="4" s="1"/>
  <c r="J15" i="2"/>
  <c r="J14" i="4" s="1"/>
  <c r="F15" i="2"/>
  <c r="F14" i="4" s="1"/>
  <c r="B15" i="2"/>
  <c r="B14" i="4" s="1"/>
  <c r="Y14" i="2"/>
  <c r="Y13" i="4" s="1"/>
  <c r="U14" i="2"/>
  <c r="U13" i="4" s="1"/>
  <c r="Q14" i="2"/>
  <c r="Q13" i="4" s="1"/>
  <c r="M14" i="2"/>
  <c r="M13" i="4" s="1"/>
  <c r="E14" i="2"/>
  <c r="E13" i="4" s="1"/>
  <c r="B19" i="2"/>
  <c r="B18" i="4" s="1"/>
  <c r="M18" i="2"/>
  <c r="M17" i="4" s="1"/>
  <c r="AB15" i="2"/>
  <c r="AB14" i="4" s="1"/>
  <c r="L15" i="2"/>
  <c r="L14" i="4" s="1"/>
  <c r="AA14" i="2"/>
  <c r="AA13" i="4" s="1"/>
  <c r="K14" i="2"/>
  <c r="K13" i="4" s="1"/>
  <c r="U19" i="2"/>
  <c r="U18" i="4" s="1"/>
  <c r="M19" i="2"/>
  <c r="M18" i="4" s="1"/>
  <c r="E19" i="2"/>
  <c r="E18" i="4" s="1"/>
  <c r="P18" i="2"/>
  <c r="P17" i="4" s="1"/>
  <c r="AA15" i="2"/>
  <c r="AA14" i="4" s="1"/>
  <c r="O15" i="2"/>
  <c r="O14" i="4" s="1"/>
  <c r="C15" i="2"/>
  <c r="C14" i="4" s="1"/>
  <c r="AA19" i="2"/>
  <c r="AA18" i="4" s="1"/>
  <c r="W19" i="2"/>
  <c r="W18" i="4" s="1"/>
  <c r="O19" i="2"/>
  <c r="O18" i="4" s="1"/>
  <c r="K19" i="2"/>
  <c r="K18" i="4" s="1"/>
  <c r="C19" i="2"/>
  <c r="C18" i="4" s="1"/>
  <c r="Z18" i="2"/>
  <c r="Z17" i="4" s="1"/>
  <c r="V18" i="2"/>
  <c r="V17" i="4" s="1"/>
  <c r="J18" i="2"/>
  <c r="J17" i="4" s="1"/>
  <c r="F18" i="2"/>
  <c r="F17" i="4" s="1"/>
  <c r="B18" i="2"/>
  <c r="B17" i="4" s="1"/>
  <c r="Y15" i="2"/>
  <c r="Y14" i="4" s="1"/>
  <c r="U15" i="2"/>
  <c r="U14" i="4" s="1"/>
  <c r="Q15" i="2"/>
  <c r="Q14" i="4" s="1"/>
  <c r="M15" i="2"/>
  <c r="M14" i="4" s="1"/>
  <c r="E15" i="2"/>
  <c r="E14" i="4" s="1"/>
  <c r="AB14" i="2"/>
  <c r="AB13" i="4" s="1"/>
  <c r="X14" i="2"/>
  <c r="X13" i="4" s="1"/>
  <c r="P14" i="2"/>
  <c r="P13" i="4" s="1"/>
  <c r="L14" i="2"/>
  <c r="L13" i="4" s="1"/>
  <c r="D14" i="2"/>
  <c r="D13" i="4" s="1"/>
  <c r="Z19" i="2"/>
  <c r="Z18" i="4" s="1"/>
  <c r="J19" i="2"/>
  <c r="J18" i="4" s="1"/>
  <c r="F19" i="2"/>
  <c r="F18" i="4" s="1"/>
  <c r="Y18" i="2"/>
  <c r="Y17" i="4" s="1"/>
  <c r="U18" i="2"/>
  <c r="U17" i="4" s="1"/>
  <c r="Q18" i="2"/>
  <c r="Q17" i="4" s="1"/>
  <c r="E18" i="2"/>
  <c r="E17" i="4" s="1"/>
  <c r="P15" i="2"/>
  <c r="P14" i="4" s="1"/>
  <c r="W14" i="2"/>
  <c r="W13" i="4" s="1"/>
  <c r="Y19" i="2"/>
  <c r="Y18" i="4" s="1"/>
  <c r="AB18" i="2"/>
  <c r="AB17" i="4" s="1"/>
  <c r="W15" i="2"/>
  <c r="W14" i="4" s="1"/>
  <c r="K15" i="2"/>
  <c r="K14" i="4" s="1"/>
  <c r="Z14" i="2"/>
  <c r="Z13" i="4" s="1"/>
  <c r="V14" i="2"/>
  <c r="V13" i="4" s="1"/>
  <c r="J14" i="2"/>
  <c r="J13" i="4" s="1"/>
  <c r="F14" i="2"/>
  <c r="F13" i="4" s="1"/>
  <c r="V19" i="2"/>
  <c r="V18" i="4" s="1"/>
  <c r="X15" i="2"/>
  <c r="X14" i="4" s="1"/>
  <c r="D15" i="2"/>
  <c r="D14" i="4" s="1"/>
  <c r="O14" i="2"/>
  <c r="O13" i="4" s="1"/>
  <c r="C14" i="2"/>
  <c r="C13" i="4" s="1"/>
  <c r="Q19" i="2"/>
  <c r="Q18" i="4" s="1"/>
  <c r="X18" i="2"/>
  <c r="X17" i="4" s="1"/>
  <c r="L18" i="2"/>
  <c r="L17" i="4" s="1"/>
  <c r="D18" i="2"/>
  <c r="D17" i="4" s="1"/>
  <c r="Y27" i="2"/>
  <c r="Y26" i="4" s="1"/>
  <c r="U27" i="2"/>
  <c r="U26" i="4" s="1"/>
  <c r="Q27" i="2"/>
  <c r="Q26" i="4" s="1"/>
  <c r="M27" i="2"/>
  <c r="M26" i="4" s="1"/>
  <c r="E27" i="2"/>
  <c r="E26" i="4" s="1"/>
  <c r="AB26" i="2"/>
  <c r="AB25" i="4" s="1"/>
  <c r="X26" i="2"/>
  <c r="X25" i="4" s="1"/>
  <c r="P26" i="2"/>
  <c r="P25" i="4" s="1"/>
  <c r="L26" i="2"/>
  <c r="L25" i="4" s="1"/>
  <c r="D26" i="2"/>
  <c r="D25" i="4" s="1"/>
  <c r="AB27" i="2"/>
  <c r="AB26" i="4" s="1"/>
  <c r="X27" i="2"/>
  <c r="X26" i="4" s="1"/>
  <c r="P27" i="2"/>
  <c r="P26" i="4" s="1"/>
  <c r="L27" i="2"/>
  <c r="L26" i="4" s="1"/>
  <c r="D27" i="2"/>
  <c r="D26" i="4" s="1"/>
  <c r="AA26" i="2"/>
  <c r="AA25" i="4" s="1"/>
  <c r="W26" i="2"/>
  <c r="W25" i="4" s="1"/>
  <c r="O26" i="2"/>
  <c r="O25" i="4" s="1"/>
  <c r="K26" i="2"/>
  <c r="K25" i="4" s="1"/>
  <c r="C26" i="2"/>
  <c r="C25" i="4" s="1"/>
  <c r="Z27" i="2"/>
  <c r="Z26" i="4" s="1"/>
  <c r="J27" i="2"/>
  <c r="J26" i="4" s="1"/>
  <c r="B27" i="2"/>
  <c r="B26" i="4" s="1"/>
  <c r="U26" i="2"/>
  <c r="U25" i="4" s="1"/>
  <c r="M26" i="2"/>
  <c r="M25" i="4" s="1"/>
  <c r="E26" i="2"/>
  <c r="E25" i="4" s="1"/>
  <c r="AA27" i="2"/>
  <c r="AA26" i="4" s="1"/>
  <c r="W27" i="2"/>
  <c r="W26" i="4" s="1"/>
  <c r="O27" i="2"/>
  <c r="O26" i="4" s="1"/>
  <c r="K27" i="2"/>
  <c r="K26" i="4" s="1"/>
  <c r="C27" i="2"/>
  <c r="C26" i="4" s="1"/>
  <c r="Z26" i="2"/>
  <c r="Z25" i="4" s="1"/>
  <c r="V26" i="2"/>
  <c r="V25" i="4" s="1"/>
  <c r="J26" i="2"/>
  <c r="J25" i="4" s="1"/>
  <c r="F26" i="2"/>
  <c r="F25" i="4" s="1"/>
  <c r="B26" i="2"/>
  <c r="B25" i="4" s="1"/>
  <c r="V27" i="2"/>
  <c r="V26" i="4" s="1"/>
  <c r="F27" i="2"/>
  <c r="F26" i="4" s="1"/>
  <c r="Y26" i="2"/>
  <c r="Y25" i="4" s="1"/>
  <c r="Q26" i="2"/>
  <c r="Q25" i="4" s="1"/>
  <c r="B22" i="2"/>
  <c r="B21" i="4" s="1"/>
  <c r="AA23" i="2"/>
  <c r="AA22" i="4" s="1"/>
  <c r="W23" i="2"/>
  <c r="W22" i="4" s="1"/>
  <c r="O23" i="2"/>
  <c r="O22" i="4" s="1"/>
  <c r="K23" i="2"/>
  <c r="K22" i="4" s="1"/>
  <c r="C23" i="2"/>
  <c r="C22" i="4" s="1"/>
  <c r="Z22" i="2"/>
  <c r="Z21" i="4" s="1"/>
  <c r="V22" i="2"/>
  <c r="V21" i="4" s="1"/>
  <c r="F22" i="2"/>
  <c r="F21" i="4" s="1"/>
  <c r="Z23" i="2"/>
  <c r="Z22" i="4" s="1"/>
  <c r="V23" i="2"/>
  <c r="V22" i="4" s="1"/>
  <c r="J23" i="2"/>
  <c r="J22" i="4" s="1"/>
  <c r="F23" i="2"/>
  <c r="F22" i="4" s="1"/>
  <c r="B23" i="2"/>
  <c r="B22" i="4" s="1"/>
  <c r="Y22" i="2"/>
  <c r="Y21" i="4" s="1"/>
  <c r="U22" i="2"/>
  <c r="U21" i="4" s="1"/>
  <c r="Q22" i="2"/>
  <c r="Q21" i="4" s="1"/>
  <c r="M22" i="2"/>
  <c r="M21" i="4" s="1"/>
  <c r="E22" i="2"/>
  <c r="E21" i="4" s="1"/>
  <c r="X23" i="2"/>
  <c r="X22" i="4" s="1"/>
  <c r="P23" i="2"/>
  <c r="P22" i="4" s="1"/>
  <c r="AA22" i="2"/>
  <c r="AA21" i="4" s="1"/>
  <c r="J22" i="2"/>
  <c r="J21" i="4" s="1"/>
  <c r="Y23" i="2"/>
  <c r="Y22" i="4" s="1"/>
  <c r="U23" i="2"/>
  <c r="U22" i="4" s="1"/>
  <c r="Q23" i="2"/>
  <c r="Q22" i="4" s="1"/>
  <c r="M23" i="2"/>
  <c r="M22" i="4" s="1"/>
  <c r="E23" i="2"/>
  <c r="E22" i="4" s="1"/>
  <c r="AB22" i="2"/>
  <c r="AB21" i="4" s="1"/>
  <c r="X22" i="2"/>
  <c r="X21" i="4" s="1"/>
  <c r="P22" i="2"/>
  <c r="P21" i="4" s="1"/>
  <c r="L22" i="2"/>
  <c r="L21" i="4" s="1"/>
  <c r="D22" i="2"/>
  <c r="D21" i="4" s="1"/>
  <c r="AB23" i="2"/>
  <c r="AB22" i="4" s="1"/>
  <c r="L23" i="2"/>
  <c r="L22" i="4" s="1"/>
  <c r="D23" i="2"/>
  <c r="D22" i="4" s="1"/>
  <c r="W22" i="2"/>
  <c r="W21" i="4" s="1"/>
  <c r="O22" i="2"/>
  <c r="O21" i="4" s="1"/>
  <c r="K22" i="2"/>
  <c r="K21" i="4" s="1"/>
  <c r="C22" i="2"/>
  <c r="C21" i="4" s="1"/>
  <c r="D10" i="2"/>
  <c r="D11" i="2"/>
  <c r="E9" i="2"/>
  <c r="E8" i="2" s="1"/>
  <c r="F9" i="2" l="1"/>
  <c r="F8" i="2" s="1"/>
  <c r="D13" i="2"/>
  <c r="D12" i="4" s="1"/>
  <c r="E10" i="2"/>
  <c r="E11" i="2"/>
  <c r="F10" i="2"/>
  <c r="G9" i="2" l="1"/>
  <c r="G8" i="2" s="1"/>
  <c r="F11" i="2"/>
  <c r="F13" i="2" s="1"/>
  <c r="F12" i="4" s="1"/>
  <c r="E13" i="2"/>
  <c r="E12" i="4" s="1"/>
  <c r="G10" i="2"/>
  <c r="G11" i="2" l="1"/>
  <c r="G13" i="2" s="1"/>
  <c r="G12" i="4" s="1"/>
  <c r="H9" i="2"/>
  <c r="H8" i="2" s="1"/>
  <c r="H10" i="2" l="1"/>
  <c r="H11" i="2"/>
  <c r="H13" i="2" s="1"/>
  <c r="H12" i="4" s="1"/>
  <c r="I9" i="2"/>
  <c r="I8" i="2" s="1"/>
  <c r="I10" i="2" l="1"/>
  <c r="J9" i="2"/>
  <c r="J8" i="2" s="1"/>
  <c r="I11" i="2"/>
  <c r="I13" i="2" s="1"/>
  <c r="I12" i="4" s="1"/>
  <c r="J11" i="2"/>
  <c r="J10" i="2" l="1"/>
  <c r="K9" i="2"/>
  <c r="K8" i="2" s="1"/>
  <c r="J13" i="2"/>
  <c r="J12" i="4" s="1"/>
  <c r="L9" i="2"/>
  <c r="L8" i="2" s="1"/>
  <c r="K10" i="2" l="1"/>
  <c r="K11" i="2"/>
  <c r="K13" i="2"/>
  <c r="K12" i="4" s="1"/>
  <c r="M9" i="2"/>
  <c r="M8" i="2" s="1"/>
  <c r="L11" i="2"/>
  <c r="L10" i="2"/>
  <c r="L13" i="2" l="1"/>
  <c r="L12" i="4" s="1"/>
  <c r="N9" i="2"/>
  <c r="N8" i="2" s="1"/>
  <c r="M11" i="2"/>
  <c r="M10" i="2"/>
  <c r="M13" i="2" l="1"/>
  <c r="M12" i="4" s="1"/>
  <c r="O9" i="2"/>
  <c r="O8" i="2" s="1"/>
  <c r="N11" i="2"/>
  <c r="N10" i="2"/>
  <c r="N13" i="2" l="1"/>
  <c r="N12" i="4" s="1"/>
  <c r="P9" i="2"/>
  <c r="P8" i="2" s="1"/>
  <c r="O11" i="2"/>
  <c r="O10" i="2"/>
  <c r="O13" i="2" s="1"/>
  <c r="O12" i="4" s="1"/>
  <c r="Q9" i="2" l="1"/>
  <c r="Q8" i="2" s="1"/>
  <c r="P11" i="2"/>
  <c r="P10" i="2"/>
  <c r="P13" i="2" l="1"/>
  <c r="P12" i="4" s="1"/>
  <c r="R9" i="2"/>
  <c r="R8" i="2" s="1"/>
  <c r="Q11" i="2"/>
  <c r="Q10" i="2"/>
  <c r="Q13" i="2" l="1"/>
  <c r="Q12" i="4" s="1"/>
  <c r="S9" i="2"/>
  <c r="S8" i="2" s="1"/>
  <c r="R11" i="2"/>
  <c r="R10" i="2"/>
  <c r="R13" i="2" l="1"/>
  <c r="R12" i="4" s="1"/>
  <c r="T9" i="2"/>
  <c r="T8" i="2" s="1"/>
  <c r="S11" i="2"/>
  <c r="S10" i="2"/>
  <c r="S13" i="2" l="1"/>
  <c r="S12" i="4" s="1"/>
  <c r="U9" i="2"/>
  <c r="U8" i="2" s="1"/>
  <c r="T11" i="2"/>
  <c r="T10" i="2"/>
  <c r="T13" i="2" l="1"/>
  <c r="T12" i="4" s="1"/>
  <c r="V9" i="2"/>
  <c r="V8" i="2" s="1"/>
  <c r="U11" i="2"/>
  <c r="U10" i="2"/>
  <c r="U13" i="2" l="1"/>
  <c r="U12" i="4" s="1"/>
  <c r="W9" i="2"/>
  <c r="W8" i="2" s="1"/>
  <c r="V11" i="2"/>
  <c r="V10" i="2"/>
  <c r="V13" i="2" l="1"/>
  <c r="V12" i="4" s="1"/>
  <c r="X9" i="2"/>
  <c r="X8" i="2" s="1"/>
  <c r="W11" i="2"/>
  <c r="W10" i="2"/>
  <c r="W13" i="2" l="1"/>
  <c r="W12" i="4" s="1"/>
  <c r="Y9" i="2"/>
  <c r="Y8" i="2" s="1"/>
  <c r="X11" i="2"/>
  <c r="X10" i="2"/>
  <c r="X13" i="2" s="1"/>
  <c r="X12" i="4" s="1"/>
  <c r="Z9" i="2" l="1"/>
  <c r="Z8" i="2" s="1"/>
  <c r="Y11" i="2"/>
  <c r="Y10" i="2"/>
  <c r="Y13" i="2" l="1"/>
  <c r="Y12" i="4" s="1"/>
  <c r="AA9" i="2"/>
  <c r="AA8" i="2" s="1"/>
  <c r="Z11" i="2"/>
  <c r="Z10" i="2"/>
  <c r="Z13" i="2" l="1"/>
  <c r="Z12" i="4" s="1"/>
  <c r="AB9" i="2"/>
  <c r="AB8" i="2" s="1"/>
  <c r="AA11" i="2"/>
  <c r="AA10" i="2"/>
  <c r="AA13" i="2" l="1"/>
  <c r="AA12" i="4" s="1"/>
  <c r="AC9" i="2"/>
  <c r="AC8" i="2" s="1"/>
  <c r="AC7" i="2" s="1"/>
  <c r="AB11" i="2"/>
  <c r="AB10" i="2"/>
  <c r="AB13" i="2" l="1"/>
  <c r="AB12" i="4" s="1"/>
  <c r="AC26" i="2"/>
  <c r="AC25" i="4" s="1"/>
  <c r="AC16" i="2"/>
  <c r="AC15" i="4" s="1"/>
  <c r="AC23" i="2"/>
  <c r="AC22" i="4" s="1"/>
  <c r="AC27" i="2"/>
  <c r="AC26" i="4" s="1"/>
  <c r="AC22" i="2"/>
  <c r="AC21" i="4" s="1"/>
  <c r="AC17" i="2"/>
  <c r="AC16" i="4" s="1"/>
  <c r="AC28" i="2"/>
  <c r="AC27" i="4" s="1"/>
  <c r="AC24" i="2"/>
  <c r="AC23" i="4" s="1"/>
  <c r="AC15" i="2"/>
  <c r="AC14" i="4" s="1"/>
  <c r="AC20" i="2"/>
  <c r="AC19" i="4" s="1"/>
  <c r="AC21" i="2"/>
  <c r="AC20" i="4" s="1"/>
  <c r="AC14" i="2"/>
  <c r="AC13" i="4" s="1"/>
  <c r="AC29" i="2"/>
  <c r="AC28" i="4" s="1"/>
  <c r="AC25" i="2"/>
  <c r="AC24" i="4" s="1"/>
  <c r="AC18" i="2"/>
  <c r="AC17" i="4" s="1"/>
  <c r="AC19" i="2"/>
  <c r="AC18" i="4" s="1"/>
  <c r="AD9" i="2"/>
  <c r="AD8" i="2" s="1"/>
  <c r="AD7" i="2" s="1"/>
  <c r="AC11" i="2"/>
  <c r="AC10" i="2"/>
  <c r="AC13" i="2" s="1"/>
  <c r="AC12" i="4" s="1"/>
  <c r="AD27" i="2" l="1"/>
  <c r="AD26" i="4" s="1"/>
  <c r="AD16" i="2"/>
  <c r="AD15" i="4" s="1"/>
  <c r="AD26" i="2"/>
  <c r="AD25" i="4" s="1"/>
  <c r="AD22" i="2"/>
  <c r="AD21" i="4" s="1"/>
  <c r="AD17" i="2"/>
  <c r="AD16" i="4" s="1"/>
  <c r="AD23" i="2"/>
  <c r="AD22" i="4" s="1"/>
  <c r="AD29" i="2"/>
  <c r="AD28" i="4" s="1"/>
  <c r="AD28" i="2"/>
  <c r="AD27" i="4" s="1"/>
  <c r="AD24" i="2"/>
  <c r="AD23" i="4" s="1"/>
  <c r="AD18" i="2"/>
  <c r="AD17" i="4" s="1"/>
  <c r="AD19" i="2"/>
  <c r="AD18" i="4" s="1"/>
  <c r="AD21" i="2"/>
  <c r="AD20" i="4" s="1"/>
  <c r="AD25" i="2"/>
  <c r="AD24" i="4" s="1"/>
  <c r="AD20" i="2"/>
  <c r="AD19" i="4" s="1"/>
  <c r="AD14" i="2"/>
  <c r="AD13" i="4" s="1"/>
  <c r="AD15" i="2"/>
  <c r="AD14" i="4" s="1"/>
  <c r="AE9" i="2"/>
  <c r="AE8" i="2" s="1"/>
  <c r="AE7" i="2" s="1"/>
  <c r="AD11" i="2"/>
  <c r="AD10" i="2"/>
  <c r="AD13" i="2" l="1"/>
  <c r="AD12" i="4" s="1"/>
  <c r="AE22" i="2"/>
  <c r="AE21" i="4" s="1"/>
  <c r="AE17" i="2"/>
  <c r="AE16" i="4" s="1"/>
  <c r="AE23" i="2"/>
  <c r="AE22" i="4" s="1"/>
  <c r="AE26" i="2"/>
  <c r="AE25" i="4" s="1"/>
  <c r="AE27" i="2"/>
  <c r="AE26" i="4" s="1"/>
  <c r="AE16" i="2"/>
  <c r="AE15" i="4" s="1"/>
  <c r="AE29" i="2"/>
  <c r="AE28" i="4" s="1"/>
  <c r="AE15" i="2"/>
  <c r="AE14" i="4" s="1"/>
  <c r="AE19" i="2"/>
  <c r="AE18" i="4" s="1"/>
  <c r="AE20" i="2"/>
  <c r="AE19" i="4" s="1"/>
  <c r="AE24" i="2"/>
  <c r="AE23" i="4" s="1"/>
  <c r="AE28" i="2"/>
  <c r="AE27" i="4" s="1"/>
  <c r="AE21" i="2"/>
  <c r="AE20" i="4" s="1"/>
  <c r="AE25" i="2"/>
  <c r="AE24" i="4" s="1"/>
  <c r="AE14" i="2"/>
  <c r="AE13" i="4" s="1"/>
  <c r="AE18" i="2"/>
  <c r="AE17" i="4" s="1"/>
  <c r="AF9" i="2"/>
  <c r="AF8" i="2" s="1"/>
  <c r="AF7" i="2" s="1"/>
  <c r="AE11" i="2"/>
  <c r="AE10" i="2"/>
  <c r="AE13" i="2" s="1"/>
  <c r="AE12" i="4" s="1"/>
  <c r="AF11" i="2" l="1"/>
  <c r="AF10" i="2"/>
  <c r="AF23" i="2"/>
  <c r="AF27" i="2"/>
  <c r="AF16" i="2"/>
  <c r="AF17" i="2"/>
  <c r="AF26" i="2"/>
  <c r="AF22" i="2"/>
  <c r="AF29" i="2"/>
  <c r="AF20" i="2"/>
  <c r="AF24" i="2"/>
  <c r="AF28" i="2"/>
  <c r="AF21" i="2"/>
  <c r="AF25" i="2"/>
  <c r="AF14" i="2"/>
  <c r="AF18" i="2"/>
  <c r="AF15" i="2"/>
  <c r="AF19" i="2"/>
  <c r="AF13" i="2" l="1"/>
</calcChain>
</file>

<file path=xl/sharedStrings.xml><?xml version="1.0" encoding="utf-8"?>
<sst xmlns="http://schemas.openxmlformats.org/spreadsheetml/2006/main" count="207" uniqueCount="45">
  <si>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</si>
  <si>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</si>
  <si>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</si>
  <si>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</si>
  <si>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</si>
  <si>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</si>
  <si>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</si>
  <si>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</si>
  <si>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</si>
  <si>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</si>
  <si>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</si>
  <si>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</si>
  <si>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</si>
  <si>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</si>
  <si>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</si>
  <si>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</si>
  <si>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</si>
  <si>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</si>
  <si>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</si>
  <si>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</si>
  <si>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</si>
  <si>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</si>
  <si>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</si>
  <si>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</si>
  <si>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</si>
  <si>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</si>
  <si>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</si>
  <si>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</si>
  <si>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</si>
  <si>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</si>
  <si>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t>P</t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</si>
  <si>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1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</si>
  <si>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1" type="noConversion"/>
  </si>
  <si>
    <t>年份</t>
    <phoneticPr fontId="1" type="noConversion"/>
  </si>
  <si>
    <t>大洗日</t>
    <phoneticPr fontId="1" type="noConversion"/>
  </si>
  <si>
    <t>訓練班</t>
    <phoneticPr fontId="1" type="noConversion"/>
  </si>
  <si>
    <t>A</t>
    <phoneticPr fontId="1" type="noConversion"/>
  </si>
  <si>
    <t>紅日</t>
    <phoneticPr fontId="0" type="noConversion"/>
  </si>
  <si>
    <t>發出日期</t>
    <phoneticPr fontId="0" type="noConversion"/>
  </si>
  <si>
    <t>大洗日</t>
    <phoneticPr fontId="0" type="noConversion"/>
  </si>
  <si>
    <t>紅日</t>
    <phoneticPr fontId="0" type="noConversion"/>
  </si>
  <si>
    <t>9至11</t>
    <phoneticPr fontId="0" type="noConversion"/>
  </si>
  <si>
    <t>15至17</t>
    <phoneticPr fontId="0" type="noConversion"/>
  </si>
  <si>
    <t>19至21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</si>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</sst>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 Opening Hour of Fitness Room for Tsui Lam Sports Centre in &quot;[$-409]mmmm\ yyyy;@"/>
    <numFmt numFmtId="177" formatCode="&quot;發出日期 Date of issue &quot;dd\.mm\.yyyy"/>
    <numFmt numFmtId="178" formatCode="&quot;最新更新日期 Date of latest update &quot;\ dd\.mm\.yyyy"/>
    <numFmt numFmtId="179" formatCode="&quot;翠林體育館健身室開放時間 ( &quot;yyyy&quot;年&quot;\ m\ &quot;月)&quot;"/>
  </numFmts>
  <fonts count="2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4"/>
      <color theme="1"/>
      <name val="新細明體"/>
      <family val="1"/>
      <charset val="136"/>
      <scheme val="minor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1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shrinkToFit="1"/>
    </xf>
    <xf numFmtId="14" fontId="0" fillId="0" borderId="0" xfId="0" applyNumberFormat="1" applyAlignment="1">
      <alignment shrinkToFit="1"/>
    </xf>
    <xf numFmtId="14" fontId="0" fillId="0" borderId="0" xfId="0" applyNumberFormat="1" applyAlignment="1"/>
    <xf numFmtId="0" fontId="7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18" fillId="5" borderId="1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5" borderId="11" xfId="0" applyFill="1" applyBorder="1"/>
    <xf numFmtId="0" fontId="0" fillId="5" borderId="12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 applyAlignment="1">
      <alignment shrinkToFi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shrinkToFit="1"/>
    </xf>
    <xf numFmtId="0" fontId="0" fillId="0" borderId="16" xfId="0" applyBorder="1"/>
    <xf numFmtId="0" fontId="0" fillId="0" borderId="2" xfId="0" applyBorder="1"/>
    <xf numFmtId="0" fontId="0" fillId="0" borderId="2" xfId="0" applyBorder="1" applyAlignment="1">
      <alignment shrinkToFit="1"/>
    </xf>
    <xf numFmtId="0" fontId="0" fillId="0" borderId="2" xfId="0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shrinkToFit="1"/>
    </xf>
    <xf numFmtId="0" fontId="0" fillId="0" borderId="19" xfId="0" applyBorder="1" applyAlignment="1">
      <alignment wrapText="1"/>
    </xf>
    <xf numFmtId="0" fontId="0" fillId="0" borderId="20" xfId="0" applyBorder="1"/>
    <xf numFmtId="0" fontId="0" fillId="5" borderId="16" xfId="0" applyFill="1" applyBorder="1"/>
    <xf numFmtId="0" fontId="21" fillId="0" borderId="0" xfId="0" applyFont="1" applyAlignment="1">
      <alignment vertical="center"/>
    </xf>
    <xf numFmtId="0" fontId="0" fillId="5" borderId="0" xfId="0" applyFill="1"/>
    <xf numFmtId="0" fontId="0" fillId="5" borderId="3" xfId="0" applyFill="1" applyBorder="1"/>
    <xf numFmtId="0" fontId="0" fillId="5" borderId="10" xfId="0" applyFill="1" applyBorder="1"/>
    <xf numFmtId="0" fontId="0" fillId="2" borderId="9" xfId="0" applyFont="1" applyFill="1" applyBorder="1"/>
    <xf numFmtId="0" fontId="0" fillId="2" borderId="9" xfId="0" applyFill="1" applyBorder="1"/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179" fontId="17" fillId="0" borderId="0" xfId="0" applyNumberFormat="1" applyFont="1" applyAlignment="1">
      <alignment horizontal="right" vertical="top"/>
    </xf>
    <xf numFmtId="176" fontId="17" fillId="0" borderId="0" xfId="0" applyNumberFormat="1" applyFont="1" applyAlignment="1">
      <alignment horizontal="left" vertical="top"/>
    </xf>
    <xf numFmtId="177" fontId="11" fillId="0" borderId="0" xfId="0" applyNumberFormat="1" applyFont="1" applyAlignment="1">
      <alignment horizontal="left"/>
    </xf>
    <xf numFmtId="177" fontId="23" fillId="0" borderId="0" xfId="0" applyNumberFormat="1" applyFont="1" applyAlignment="1">
      <alignment horizontal="left"/>
    </xf>
    <xf numFmtId="178" fontId="11" fillId="0" borderId="0" xfId="0" applyNumberFormat="1" applyFont="1" applyAlignment="1">
      <alignment horizontal="left"/>
    </xf>
    <xf numFmtId="178" fontId="23" fillId="0" borderId="0" xfId="0" applyNumberFormat="1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6" xfId="0" applyNumberForma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8" borderId="0" xfId="0" applyNumberFormat="1" applyFill="1" applyAlignment="1">
      <alignment horizontal="center"/>
    </xf>
    <xf numFmtId="0" fontId="0" fillId="5" borderId="0" xfId="0" applyFill="1" applyAlignment="1">
      <alignment horizontal="center"/>
    </xf>
  </cellXfs>
  <cellStyles count="2">
    <cellStyle name="一般" xfId="0" builtinId="0"/>
    <cellStyle name="一般 2" xfId="1" xr:uid="{00000000-0005-0000-0000-000001000000}"/>
  </cellStyles>
  <dxfs count="11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7F296-F1B6-47DD-81F9-6160396E7F28}">
  <sheetPr>
    <pageSetUpPr fitToPage="1"/>
  </sheetPr>
  <dimension ref="A1:AE32"/>
  <sheetViews>
    <sheetView tabSelected="1" zoomScale="70" zoomScaleNormal="70" workbookViewId="0">
      <selection activeCell="Z6" sqref="Z6"/>
    </sheetView>
  </sheetViews>
  <sheetFormatPr defaultRowHeight="16.5" x14ac:dyDescent="0.25"/>
  <cols>
    <col min="1" max="1" width="18.75" customWidth="1"/>
    <col min="2" max="31" width="6.125" customWidth="1"/>
  </cols>
  <sheetData>
    <row r="1" spans="1:31" s="15" customFormat="1" ht="42" customHeight="1" x14ac:dyDescent="0.25">
      <c r="A1" s="62">
        <f>'123456'!C1</f>
        <v>46113</v>
      </c>
      <c r="B1" s="62"/>
      <c r="C1" s="62"/>
      <c r="D1" s="62"/>
      <c r="E1" s="62"/>
      <c r="F1" s="62"/>
      <c r="G1" s="62"/>
      <c r="H1" s="62"/>
      <c r="I1" s="62"/>
      <c r="J1" s="62"/>
      <c r="K1" s="63">
        <f>'123456'!C1</f>
        <v>46113</v>
      </c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</row>
    <row r="2" spans="1:31" s="11" customFormat="1" ht="21" customHeight="1" x14ac:dyDescent="0.35">
      <c r="A2" s="10" t="s">
        <v>23</v>
      </c>
      <c r="B2" s="5" t="s">
        <v>3</v>
      </c>
      <c r="C2" s="12" t="s">
        <v>24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s="11" customFormat="1" ht="21" customHeight="1" x14ac:dyDescent="0.4">
      <c r="A3" s="7"/>
      <c r="B3" s="1" t="s">
        <v>21</v>
      </c>
      <c r="C3" s="12" t="s">
        <v>25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s="11" customFormat="1" ht="21" customHeight="1" x14ac:dyDescent="0.4">
      <c r="A4" s="7"/>
      <c r="B4" s="9" t="s">
        <v>22</v>
      </c>
      <c r="C4" s="12" t="s">
        <v>26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1" s="11" customFormat="1" ht="21" customHeight="1" x14ac:dyDescent="0.4">
      <c r="A5" s="7"/>
      <c r="B5" s="3" t="s">
        <v>0</v>
      </c>
      <c r="C5" s="12" t="s">
        <v>27</v>
      </c>
      <c r="E5" s="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s="11" customFormat="1" ht="21" customHeight="1" x14ac:dyDescent="0.4">
      <c r="A6" s="7"/>
      <c r="B6" s="8" t="s">
        <v>1</v>
      </c>
      <c r="C6" s="12" t="s">
        <v>28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s="11" customFormat="1" ht="21" customHeight="1" x14ac:dyDescent="0.4">
      <c r="A7" s="7"/>
      <c r="B7" s="4" t="s">
        <v>2</v>
      </c>
      <c r="C7" s="12" t="s">
        <v>29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s="11" customFormat="1" ht="15.75" x14ac:dyDescent="0.25"/>
    <row r="9" spans="1:31" s="11" customFormat="1" ht="19.5" x14ac:dyDescent="0.3">
      <c r="A9" s="13" t="s">
        <v>32</v>
      </c>
    </row>
    <row r="10" spans="1:31" s="11" customFormat="1" ht="19.5" x14ac:dyDescent="0.3">
      <c r="A10" s="14" t="s">
        <v>31</v>
      </c>
    </row>
    <row r="11" spans="1:31" s="11" customFormat="1" ht="22.5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s="11" customFormat="1" ht="63" customHeight="1" x14ac:dyDescent="0.25">
      <c r="A12" s="32" t="s">
        <v>4</v>
      </c>
      <c r="B12" s="30" t="str">
        <f>IF('123456'!B13="","",'123456'!B13)</f>
        <v>1
週三 
Wed</v>
      </c>
      <c r="C12" s="30" t="str">
        <f>IF('123456'!C13="","",'123456'!C13)</f>
        <v>2
週四 
Thu</v>
      </c>
      <c r="D12" s="30" t="str">
        <f>IF('123456'!D13="","",'123456'!D13)</f>
        <v>3
週五 
Fri</v>
      </c>
      <c r="E12" s="30" t="str">
        <f>IF('123456'!E13="","",'123456'!E13)</f>
        <v>4
週六 
Sat</v>
      </c>
      <c r="F12" s="30" t="str">
        <f>IF('123456'!F13="","",'123456'!F13)</f>
        <v>5
週日 
Sun</v>
      </c>
      <c r="G12" s="30" t="str">
        <f>IF('123456'!G13="","",'123456'!G13)</f>
        <v>6
週一 
Mon</v>
      </c>
      <c r="H12" s="30" t="str">
        <f>IF('123456'!H13="","",'123456'!H13)</f>
        <v>7
週二 
Tue</v>
      </c>
      <c r="I12" s="30" t="str">
        <f>IF('123456'!I13="","",'123456'!I13)</f>
        <v>8
週三 
Wed</v>
      </c>
      <c r="J12" s="30" t="str">
        <f>IF('123456'!J13="","",'123456'!J13)</f>
        <v>9
週四 
Thu</v>
      </c>
      <c r="K12" s="30" t="str">
        <f>IF('123456'!K13="","",'123456'!K13)</f>
        <v>10
週五 
Fri</v>
      </c>
      <c r="L12" s="30" t="str">
        <f>IF('123456'!L13="","",'123456'!L13)</f>
        <v>11
週六 
Sat</v>
      </c>
      <c r="M12" s="30" t="str">
        <f>IF('123456'!M13="","",'123456'!M13)</f>
        <v>12
週日 
Sun</v>
      </c>
      <c r="N12" s="30" t="str">
        <f>IF('123456'!N13="","",'123456'!N13)</f>
        <v>13
週一 
Mon</v>
      </c>
      <c r="O12" s="30" t="str">
        <f>IF('123456'!O13="","",'123456'!O13)</f>
        <v>14
週二 
Tue</v>
      </c>
      <c r="P12" s="30" t="str">
        <f>IF('123456'!P13="","",'123456'!P13)</f>
        <v>15
週三 
Wed</v>
      </c>
      <c r="Q12" s="30" t="str">
        <f>IF('123456'!Q13="","",'123456'!Q13)</f>
        <v>16
週四 
Thu</v>
      </c>
      <c r="R12" s="30" t="str">
        <f>IF('123456'!R13="","",'123456'!R13)</f>
        <v>17
週五 
Fri</v>
      </c>
      <c r="S12" s="30" t="str">
        <f>IF('123456'!S13="","",'123456'!S13)</f>
        <v>18
週六 
Sat</v>
      </c>
      <c r="T12" s="30" t="str">
        <f>IF('123456'!T13="","",'123456'!T13)</f>
        <v>19
週日 
Sun</v>
      </c>
      <c r="U12" s="30" t="str">
        <f>IF('123456'!U13="","",'123456'!U13)</f>
        <v>20
週一 
Mon</v>
      </c>
      <c r="V12" s="30" t="str">
        <f>IF('123456'!V13="","",'123456'!V13)</f>
        <v>21
週二 
Tue</v>
      </c>
      <c r="W12" s="30" t="str">
        <f>IF('123456'!W13="","",'123456'!W13)</f>
        <v>22
週三 
Wed</v>
      </c>
      <c r="X12" s="30" t="str">
        <f>IF('123456'!X13="","",'123456'!X13)</f>
        <v>23
週四 
Thu</v>
      </c>
      <c r="Y12" s="30" t="str">
        <f>IF('123456'!Y13="","",'123456'!Y13)</f>
        <v>24
週五 
Fri</v>
      </c>
      <c r="Z12" s="30" t="str">
        <f>IF('123456'!Z13="","",'123456'!Z13)</f>
        <v>25
週六 
Sat</v>
      </c>
      <c r="AA12" s="30" t="str">
        <f>IF('123456'!AA13="","",'123456'!AA13)</f>
        <v>26
週日 
Sun</v>
      </c>
      <c r="AB12" s="30" t="str">
        <f>IF('123456'!AB13="","",'123456'!AB13)</f>
        <v>27
週一 
Mon</v>
      </c>
      <c r="AC12" s="30" t="str">
        <f>IF('123456'!AC13="","",'123456'!AC13)</f>
        <v>28
週二 
Tue</v>
      </c>
      <c r="AD12" s="31" t="str">
        <f>IF('123456'!AD13="","",'123456'!AD13)</f>
        <v>29
週三 
Wed</v>
      </c>
      <c r="AE12" s="31" t="str">
        <f>IF('123456'!AE13="","",'123456'!AE13)</f>
        <v>30
週四 
Thu</v>
      </c>
    </row>
    <row r="13" spans="1:31" s="11" customFormat="1" ht="21" customHeight="1" x14ac:dyDescent="0.25">
      <c r="A13" s="61" t="s">
        <v>5</v>
      </c>
      <c r="B13" s="23" t="str">
        <f>'123456'!B14</f>
        <v>A</v>
      </c>
      <c r="C13" s="23" t="str">
        <f>'123456'!C14</f>
        <v>A</v>
      </c>
      <c r="D13" s="23" t="str">
        <f>'123456'!D14</f>
        <v>A</v>
      </c>
      <c r="E13" s="23" t="str">
        <f>'123456'!E14</f>
        <v>A</v>
      </c>
      <c r="F13" s="23" t="str">
        <f>'123456'!F14</f>
        <v>A</v>
      </c>
      <c r="G13" s="23" t="str">
        <f>'123456'!G14</f>
        <v>A</v>
      </c>
      <c r="H13" s="23" t="str">
        <f>'123456'!H14</f>
        <v>A</v>
      </c>
      <c r="I13" s="5" t="str">
        <f>'123456'!I14</f>
        <v>A</v>
      </c>
      <c r="J13" s="23" t="str">
        <f>'123456'!J14</f>
        <v>A</v>
      </c>
      <c r="K13" s="23" t="str">
        <f>'123456'!K14</f>
        <v>A</v>
      </c>
      <c r="L13" s="23" t="str">
        <f>'123456'!L14</f>
        <v>A</v>
      </c>
      <c r="M13" s="23" t="str">
        <f>'123456'!M14</f>
        <v>A</v>
      </c>
      <c r="N13" s="23" t="str">
        <f>'123456'!N14</f>
        <v>M</v>
      </c>
      <c r="O13" s="23" t="str">
        <f>'123456'!O14</f>
        <v>A</v>
      </c>
      <c r="P13" s="23" t="str">
        <f>'123456'!P14</f>
        <v>A</v>
      </c>
      <c r="Q13" s="23" t="str">
        <f>'123456'!Q14</f>
        <v>A</v>
      </c>
      <c r="R13" s="23" t="str">
        <f>'123456'!R14</f>
        <v>A</v>
      </c>
      <c r="S13" s="23" t="str">
        <f>'123456'!S14</f>
        <v>A</v>
      </c>
      <c r="T13" s="23" t="str">
        <f>'123456'!T14</f>
        <v>A</v>
      </c>
      <c r="U13" s="23" t="str">
        <f>'123456'!U14</f>
        <v>A</v>
      </c>
      <c r="V13" s="23" t="str">
        <f>'123456'!V14</f>
        <v>A</v>
      </c>
      <c r="W13" s="5" t="str">
        <f>'123456'!W14</f>
        <v>A</v>
      </c>
      <c r="X13" s="23" t="str">
        <f>'123456'!X14</f>
        <v>A</v>
      </c>
      <c r="Y13" s="23" t="str">
        <f>'123456'!Y14</f>
        <v>A</v>
      </c>
      <c r="Z13" s="23" t="str">
        <f>'123456'!Z14</f>
        <v>A</v>
      </c>
      <c r="AA13" s="23" t="str">
        <f>'123456'!AA14</f>
        <v>A</v>
      </c>
      <c r="AB13" s="23" t="str">
        <f>'123456'!AB14</f>
        <v>M</v>
      </c>
      <c r="AC13" s="23" t="str">
        <f>'123456'!AC14</f>
        <v>A</v>
      </c>
      <c r="AD13" s="23" t="str">
        <f>'123456'!AD14</f>
        <v>A</v>
      </c>
      <c r="AE13" s="23" t="str">
        <f>'123456'!AE14</f>
        <v>A</v>
      </c>
    </row>
    <row r="14" spans="1:31" s="11" customFormat="1" ht="21" customHeight="1" x14ac:dyDescent="0.25">
      <c r="A14" s="61" t="s">
        <v>6</v>
      </c>
      <c r="B14" s="23" t="str">
        <f>'123456'!B15</f>
        <v>A</v>
      </c>
      <c r="C14" s="23" t="str">
        <f>'123456'!C15</f>
        <v>A</v>
      </c>
      <c r="D14" s="23" t="str">
        <f>'123456'!D15</f>
        <v>A</v>
      </c>
      <c r="E14" s="23" t="str">
        <f>'123456'!E15</f>
        <v>A</v>
      </c>
      <c r="F14" s="23" t="str">
        <f>'123456'!F15</f>
        <v>A</v>
      </c>
      <c r="G14" s="23" t="str">
        <f>'123456'!G15</f>
        <v>A</v>
      </c>
      <c r="H14" s="23" t="str">
        <f>'123456'!H15</f>
        <v>A</v>
      </c>
      <c r="I14" s="5" t="str">
        <f>'123456'!I15</f>
        <v>A</v>
      </c>
      <c r="J14" s="23" t="str">
        <f>'123456'!J15</f>
        <v>A</v>
      </c>
      <c r="K14" s="23" t="str">
        <f>'123456'!K15</f>
        <v>A</v>
      </c>
      <c r="L14" s="23" t="str">
        <f>'123456'!L15</f>
        <v>A</v>
      </c>
      <c r="M14" s="23" t="str">
        <f>'123456'!M15</f>
        <v>A</v>
      </c>
      <c r="N14" s="23" t="str">
        <f>'123456'!N15</f>
        <v>M</v>
      </c>
      <c r="O14" s="23" t="str">
        <f>'123456'!O15</f>
        <v>A</v>
      </c>
      <c r="P14" s="23" t="str">
        <f>'123456'!P15</f>
        <v>A</v>
      </c>
      <c r="Q14" s="23" t="str">
        <f>'123456'!Q15</f>
        <v>A</v>
      </c>
      <c r="R14" s="23" t="str">
        <f>'123456'!R15</f>
        <v>A</v>
      </c>
      <c r="S14" s="23" t="str">
        <f>'123456'!S15</f>
        <v>A</v>
      </c>
      <c r="T14" s="23" t="str">
        <f>'123456'!T15</f>
        <v>A</v>
      </c>
      <c r="U14" s="23" t="str">
        <f>'123456'!U15</f>
        <v>A</v>
      </c>
      <c r="V14" s="23" t="str">
        <f>'123456'!V15</f>
        <v>A</v>
      </c>
      <c r="W14" s="5" t="str">
        <f>'123456'!W15</f>
        <v>A</v>
      </c>
      <c r="X14" s="23" t="str">
        <f>'123456'!X15</f>
        <v>A</v>
      </c>
      <c r="Y14" s="23" t="str">
        <f>'123456'!Y15</f>
        <v>A</v>
      </c>
      <c r="Z14" s="23" t="str">
        <f>'123456'!Z15</f>
        <v>A</v>
      </c>
      <c r="AA14" s="23" t="str">
        <f>'123456'!AA15</f>
        <v>A</v>
      </c>
      <c r="AB14" s="23" t="str">
        <f>'123456'!AB15</f>
        <v>M</v>
      </c>
      <c r="AC14" s="23" t="str">
        <f>'123456'!AC15</f>
        <v>A</v>
      </c>
      <c r="AD14" s="23" t="str">
        <f>'123456'!AD15</f>
        <v>A</v>
      </c>
      <c r="AE14" s="23" t="str">
        <f>'123456'!AE15</f>
        <v>A</v>
      </c>
    </row>
    <row r="15" spans="1:31" s="11" customFormat="1" ht="21" customHeight="1" x14ac:dyDescent="0.25">
      <c r="A15" s="61" t="s">
        <v>7</v>
      </c>
      <c r="B15" s="23" t="str">
        <f>'123456'!B16</f>
        <v>A</v>
      </c>
      <c r="C15" s="23" t="str">
        <f>'123456'!C16</f>
        <v>A</v>
      </c>
      <c r="D15" s="23" t="str">
        <f>'123456'!D16</f>
        <v>A</v>
      </c>
      <c r="E15" s="23" t="str">
        <f>'123456'!E16</f>
        <v>A</v>
      </c>
      <c r="F15" s="23" t="str">
        <f>'123456'!F16</f>
        <v>A</v>
      </c>
      <c r="G15" s="23" t="str">
        <f>'123456'!G16</f>
        <v>A</v>
      </c>
      <c r="H15" s="23" t="str">
        <f>'123456'!H16</f>
        <v>A</v>
      </c>
      <c r="I15" s="5" t="str">
        <f>'123456'!I16</f>
        <v>P</v>
      </c>
      <c r="J15" s="23" t="str">
        <f>'123456'!J16</f>
        <v>A</v>
      </c>
      <c r="K15" s="23" t="str">
        <f>'123456'!K16</f>
        <v>P</v>
      </c>
      <c r="L15" s="23" t="str">
        <f>'123456'!L16</f>
        <v>A</v>
      </c>
      <c r="M15" s="23" t="str">
        <f>'123456'!M16</f>
        <v>A</v>
      </c>
      <c r="N15" s="23" t="str">
        <f>'123456'!N16</f>
        <v>M</v>
      </c>
      <c r="O15" s="23" t="str">
        <f>'123456'!O16</f>
        <v>A</v>
      </c>
      <c r="P15" s="23" t="str">
        <f>'123456'!P16</f>
        <v>P</v>
      </c>
      <c r="Q15" s="23" t="str">
        <f>'123456'!Q16</f>
        <v>A</v>
      </c>
      <c r="R15" s="23" t="str">
        <f>'123456'!R16</f>
        <v>P</v>
      </c>
      <c r="S15" s="23" t="str">
        <f>'123456'!S16</f>
        <v>A</v>
      </c>
      <c r="T15" s="23" t="str">
        <f>'123456'!T16</f>
        <v>A</v>
      </c>
      <c r="U15" s="23" t="str">
        <f>'123456'!U16</f>
        <v>A</v>
      </c>
      <c r="V15" s="23" t="str">
        <f>'123456'!V16</f>
        <v>A</v>
      </c>
      <c r="W15" s="5" t="str">
        <f>'123456'!W16</f>
        <v>P</v>
      </c>
      <c r="X15" s="23" t="str">
        <f>'123456'!X16</f>
        <v>A</v>
      </c>
      <c r="Y15" s="23" t="str">
        <f>'123456'!Y16</f>
        <v>P</v>
      </c>
      <c r="Z15" s="23" t="str">
        <f>'123456'!Z16</f>
        <v>A</v>
      </c>
      <c r="AA15" s="23" t="str">
        <f>'123456'!AA16</f>
        <v>A</v>
      </c>
      <c r="AB15" s="23" t="str">
        <f>'123456'!AB16</f>
        <v>M</v>
      </c>
      <c r="AC15" s="23" t="str">
        <f>'123456'!AC16</f>
        <v>A</v>
      </c>
      <c r="AD15" s="23" t="str">
        <f>'123456'!AD16</f>
        <v>P</v>
      </c>
      <c r="AE15" s="23" t="str">
        <f>'123456'!AE16</f>
        <v>A</v>
      </c>
    </row>
    <row r="16" spans="1:31" s="11" customFormat="1" ht="21" customHeight="1" x14ac:dyDescent="0.25">
      <c r="A16" s="61" t="s">
        <v>8</v>
      </c>
      <c r="B16" s="23" t="str">
        <f>'123456'!B17</f>
        <v>A</v>
      </c>
      <c r="C16" s="23" t="str">
        <f>'123456'!C17</f>
        <v>A</v>
      </c>
      <c r="D16" s="23" t="str">
        <f>'123456'!D17</f>
        <v>A</v>
      </c>
      <c r="E16" s="23" t="str">
        <f>'123456'!E17</f>
        <v>A</v>
      </c>
      <c r="F16" s="23" t="str">
        <f>'123456'!F17</f>
        <v>A</v>
      </c>
      <c r="G16" s="23" t="str">
        <f>'123456'!G17</f>
        <v>A</v>
      </c>
      <c r="H16" s="23" t="str">
        <f>'123456'!H17</f>
        <v>A</v>
      </c>
      <c r="I16" s="5" t="str">
        <f>'123456'!I17</f>
        <v>P</v>
      </c>
      <c r="J16" s="23" t="str">
        <f>'123456'!J17</f>
        <v>A</v>
      </c>
      <c r="K16" s="23" t="str">
        <f>'123456'!K17</f>
        <v>P</v>
      </c>
      <c r="L16" s="23" t="str">
        <f>'123456'!L17</f>
        <v>A</v>
      </c>
      <c r="M16" s="23" t="str">
        <f>'123456'!M17</f>
        <v>A</v>
      </c>
      <c r="N16" s="23" t="str">
        <f>'123456'!N17</f>
        <v>M</v>
      </c>
      <c r="O16" s="23" t="str">
        <f>'123456'!O17</f>
        <v>A</v>
      </c>
      <c r="P16" s="23" t="str">
        <f>'123456'!P17</f>
        <v>P</v>
      </c>
      <c r="Q16" s="23" t="str">
        <f>'123456'!Q17</f>
        <v>A</v>
      </c>
      <c r="R16" s="23" t="str">
        <f>'123456'!R17</f>
        <v>P</v>
      </c>
      <c r="S16" s="23" t="str">
        <f>'123456'!S17</f>
        <v>A</v>
      </c>
      <c r="T16" s="23" t="str">
        <f>'123456'!T17</f>
        <v>A</v>
      </c>
      <c r="U16" s="23" t="str">
        <f>'123456'!U17</f>
        <v>A</v>
      </c>
      <c r="V16" s="23" t="str">
        <f>'123456'!V17</f>
        <v>A</v>
      </c>
      <c r="W16" s="5" t="str">
        <f>'123456'!W17</f>
        <v>P</v>
      </c>
      <c r="X16" s="23" t="str">
        <f>'123456'!X17</f>
        <v>A</v>
      </c>
      <c r="Y16" s="23" t="str">
        <f>'123456'!Y17</f>
        <v>P</v>
      </c>
      <c r="Z16" s="23" t="str">
        <f>'123456'!Z17</f>
        <v>A</v>
      </c>
      <c r="AA16" s="23" t="str">
        <f>'123456'!AA17</f>
        <v>A</v>
      </c>
      <c r="AB16" s="23" t="str">
        <f>'123456'!AB17</f>
        <v>M</v>
      </c>
      <c r="AC16" s="23" t="str">
        <f>'123456'!AC17</f>
        <v>A</v>
      </c>
      <c r="AD16" s="23" t="str">
        <f>'123456'!AD17</f>
        <v>P</v>
      </c>
      <c r="AE16" s="23" t="str">
        <f>'123456'!AE17</f>
        <v>A</v>
      </c>
    </row>
    <row r="17" spans="1:31" s="11" customFormat="1" ht="21" customHeight="1" x14ac:dyDescent="0.25">
      <c r="A17" s="61" t="s">
        <v>9</v>
      </c>
      <c r="B17" s="23" t="str">
        <f>'123456'!B18</f>
        <v>A</v>
      </c>
      <c r="C17" s="23" t="str">
        <f>'123456'!C18</f>
        <v>A</v>
      </c>
      <c r="D17" s="23" t="str">
        <f>'123456'!D18</f>
        <v>A</v>
      </c>
      <c r="E17" s="23" t="str">
        <f>'123456'!E18</f>
        <v>A</v>
      </c>
      <c r="F17" s="23" t="str">
        <f>'123456'!F18</f>
        <v>A</v>
      </c>
      <c r="G17" s="23" t="str">
        <f>'123456'!G18</f>
        <v>A</v>
      </c>
      <c r="H17" s="23" t="str">
        <f>'123456'!H18</f>
        <v>A</v>
      </c>
      <c r="I17" s="5" t="str">
        <f>'123456'!I18</f>
        <v>A</v>
      </c>
      <c r="J17" s="23" t="str">
        <f>'123456'!J18</f>
        <v>A</v>
      </c>
      <c r="K17" s="23" t="str">
        <f>'123456'!K18</f>
        <v>A</v>
      </c>
      <c r="L17" s="23" t="str">
        <f>'123456'!L18</f>
        <v>A</v>
      </c>
      <c r="M17" s="23" t="str">
        <f>'123456'!M18</f>
        <v>A</v>
      </c>
      <c r="N17" s="23" t="str">
        <f>'123456'!N18</f>
        <v>M</v>
      </c>
      <c r="O17" s="23" t="str">
        <f>'123456'!O18</f>
        <v>A</v>
      </c>
      <c r="P17" s="23" t="str">
        <f>'123456'!P18</f>
        <v>A</v>
      </c>
      <c r="Q17" s="23" t="str">
        <f>'123456'!Q18</f>
        <v>A</v>
      </c>
      <c r="R17" s="23" t="str">
        <f>'123456'!R18</f>
        <v>A</v>
      </c>
      <c r="S17" s="23" t="str">
        <f>'123456'!S18</f>
        <v>A</v>
      </c>
      <c r="T17" s="23" t="str">
        <f>'123456'!T18</f>
        <v>A</v>
      </c>
      <c r="U17" s="23" t="str">
        <f>'123456'!U18</f>
        <v>A</v>
      </c>
      <c r="V17" s="23" t="str">
        <f>'123456'!V18</f>
        <v>A</v>
      </c>
      <c r="W17" s="5" t="str">
        <f>'123456'!W18</f>
        <v>A</v>
      </c>
      <c r="X17" s="23" t="str">
        <f>'123456'!X18</f>
        <v>A</v>
      </c>
      <c r="Y17" s="23" t="str">
        <f>'123456'!Y18</f>
        <v>A</v>
      </c>
      <c r="Z17" s="23" t="str">
        <f>'123456'!Z18</f>
        <v>A</v>
      </c>
      <c r="AA17" s="23" t="str">
        <f>'123456'!AA18</f>
        <v>A</v>
      </c>
      <c r="AB17" s="23" t="str">
        <f>'123456'!AB18</f>
        <v>M</v>
      </c>
      <c r="AC17" s="23" t="str">
        <f>'123456'!AC18</f>
        <v>A</v>
      </c>
      <c r="AD17" s="23" t="str">
        <f>'123456'!AD18</f>
        <v>A</v>
      </c>
      <c r="AE17" s="23" t="str">
        <f>'123456'!AE18</f>
        <v>A</v>
      </c>
    </row>
    <row r="18" spans="1:31" s="11" customFormat="1" ht="21" customHeight="1" x14ac:dyDescent="0.25">
      <c r="A18" s="61" t="s">
        <v>10</v>
      </c>
      <c r="B18" s="23" t="str">
        <f>'123456'!B19</f>
        <v>A</v>
      </c>
      <c r="C18" s="23" t="str">
        <f>'123456'!C19</f>
        <v>A</v>
      </c>
      <c r="D18" s="23" t="str">
        <f>'123456'!D19</f>
        <v>A</v>
      </c>
      <c r="E18" s="23" t="str">
        <f>'123456'!E19</f>
        <v>A</v>
      </c>
      <c r="F18" s="23" t="str">
        <f>'123456'!F19</f>
        <v>A</v>
      </c>
      <c r="G18" s="23" t="str">
        <f>'123456'!G19</f>
        <v>A</v>
      </c>
      <c r="H18" s="23" t="str">
        <f>'123456'!H19</f>
        <v>A</v>
      </c>
      <c r="I18" s="5" t="str">
        <f>'123456'!I19</f>
        <v>A</v>
      </c>
      <c r="J18" s="23" t="str">
        <f>'123456'!J19</f>
        <v>A</v>
      </c>
      <c r="K18" s="23" t="str">
        <f>'123456'!K19</f>
        <v>A</v>
      </c>
      <c r="L18" s="23" t="str">
        <f>'123456'!L19</f>
        <v>A</v>
      </c>
      <c r="M18" s="23" t="str">
        <f>'123456'!M19</f>
        <v>A</v>
      </c>
      <c r="N18" s="23" t="str">
        <f>'123456'!N19</f>
        <v>M</v>
      </c>
      <c r="O18" s="23" t="str">
        <f>'123456'!O19</f>
        <v>A</v>
      </c>
      <c r="P18" s="23" t="str">
        <f>'123456'!P19</f>
        <v>A</v>
      </c>
      <c r="Q18" s="23" t="str">
        <f>'123456'!Q19</f>
        <v>A</v>
      </c>
      <c r="R18" s="23" t="str">
        <f>'123456'!R19</f>
        <v>A</v>
      </c>
      <c r="S18" s="23" t="str">
        <f>'123456'!S19</f>
        <v>A</v>
      </c>
      <c r="T18" s="23" t="str">
        <f>'123456'!T19</f>
        <v>A</v>
      </c>
      <c r="U18" s="23" t="str">
        <f>'123456'!U19</f>
        <v>A</v>
      </c>
      <c r="V18" s="23" t="str">
        <f>'123456'!V19</f>
        <v>A</v>
      </c>
      <c r="W18" s="5" t="str">
        <f>'123456'!W19</f>
        <v>A</v>
      </c>
      <c r="X18" s="23" t="str">
        <f>'123456'!X19</f>
        <v>A</v>
      </c>
      <c r="Y18" s="23" t="str">
        <f>'123456'!Y19</f>
        <v>A</v>
      </c>
      <c r="Z18" s="23" t="str">
        <f>'123456'!Z19</f>
        <v>A</v>
      </c>
      <c r="AA18" s="23" t="str">
        <f>'123456'!AA19</f>
        <v>A</v>
      </c>
      <c r="AB18" s="23" t="str">
        <f>'123456'!AB19</f>
        <v>M</v>
      </c>
      <c r="AC18" s="23" t="str">
        <f>'123456'!AC19</f>
        <v>A</v>
      </c>
      <c r="AD18" s="23" t="str">
        <f>'123456'!AD19</f>
        <v>A</v>
      </c>
      <c r="AE18" s="23" t="str">
        <f>'123456'!AE19</f>
        <v>A</v>
      </c>
    </row>
    <row r="19" spans="1:31" s="11" customFormat="1" ht="21" customHeight="1" x14ac:dyDescent="0.25">
      <c r="A19" s="61" t="s">
        <v>11</v>
      </c>
      <c r="B19" s="23" t="str">
        <f>'123456'!B20</f>
        <v>A</v>
      </c>
      <c r="C19" s="23" t="str">
        <f>'123456'!C20</f>
        <v>A</v>
      </c>
      <c r="D19" s="23" t="str">
        <f>'123456'!D20</f>
        <v>A</v>
      </c>
      <c r="E19" s="23" t="str">
        <f>'123456'!E20</f>
        <v>A</v>
      </c>
      <c r="F19" s="23" t="str">
        <f>'123456'!F20</f>
        <v>A</v>
      </c>
      <c r="G19" s="23" t="str">
        <f>'123456'!G20</f>
        <v>A</v>
      </c>
      <c r="H19" s="23" t="str">
        <f>'123456'!H20</f>
        <v>A</v>
      </c>
      <c r="I19" s="23" t="str">
        <f>'123456'!I20</f>
        <v>A</v>
      </c>
      <c r="J19" s="23" t="str">
        <f>'123456'!J20</f>
        <v>A</v>
      </c>
      <c r="K19" s="23" t="str">
        <f>'123456'!K20</f>
        <v>A</v>
      </c>
      <c r="L19" s="23" t="str">
        <f>'123456'!L20</f>
        <v>A</v>
      </c>
      <c r="M19" s="23" t="str">
        <f>'123456'!M20</f>
        <v>A</v>
      </c>
      <c r="N19" s="23" t="str">
        <f>'123456'!N20</f>
        <v>A</v>
      </c>
      <c r="O19" s="23" t="str">
        <f>'123456'!O20</f>
        <v>A</v>
      </c>
      <c r="P19" s="23" t="str">
        <f>'123456'!P20</f>
        <v>A</v>
      </c>
      <c r="Q19" s="23" t="str">
        <f>'123456'!Q20</f>
        <v>A</v>
      </c>
      <c r="R19" s="23" t="str">
        <f>'123456'!R20</f>
        <v>A</v>
      </c>
      <c r="S19" s="23" t="str">
        <f>'123456'!S20</f>
        <v>A</v>
      </c>
      <c r="T19" s="23" t="str">
        <f>'123456'!T20</f>
        <v>A</v>
      </c>
      <c r="U19" s="23" t="str">
        <f>'123456'!U20</f>
        <v>A</v>
      </c>
      <c r="V19" s="23" t="str">
        <f>'123456'!V20</f>
        <v>A</v>
      </c>
      <c r="W19" s="23" t="str">
        <f>'123456'!W20</f>
        <v>A</v>
      </c>
      <c r="X19" s="23" t="str">
        <f>'123456'!X20</f>
        <v>A</v>
      </c>
      <c r="Y19" s="23" t="str">
        <f>'123456'!Y20</f>
        <v>A</v>
      </c>
      <c r="Z19" s="23" t="str">
        <f>'123456'!Z20</f>
        <v>A</v>
      </c>
      <c r="AA19" s="23" t="str">
        <f>'123456'!AA20</f>
        <v>A</v>
      </c>
      <c r="AB19" s="23" t="str">
        <f>'123456'!AB20</f>
        <v>A</v>
      </c>
      <c r="AC19" s="23" t="str">
        <f>'123456'!AC20</f>
        <v>A</v>
      </c>
      <c r="AD19" s="23" t="str">
        <f>'123456'!AD20</f>
        <v>A</v>
      </c>
      <c r="AE19" s="23" t="str">
        <f>'123456'!AE20</f>
        <v>A</v>
      </c>
    </row>
    <row r="20" spans="1:31" s="11" customFormat="1" ht="21" customHeight="1" x14ac:dyDescent="0.25">
      <c r="A20" s="61" t="s">
        <v>12</v>
      </c>
      <c r="B20" s="23" t="str">
        <f>'123456'!B21</f>
        <v>A</v>
      </c>
      <c r="C20" s="23" t="str">
        <f>'123456'!C21</f>
        <v>A</v>
      </c>
      <c r="D20" s="23" t="str">
        <f>'123456'!D21</f>
        <v>A</v>
      </c>
      <c r="E20" s="23" t="str">
        <f>'123456'!E21</f>
        <v>A</v>
      </c>
      <c r="F20" s="23" t="str">
        <f>'123456'!F21</f>
        <v>A</v>
      </c>
      <c r="G20" s="23" t="str">
        <f>'123456'!G21</f>
        <v>A</v>
      </c>
      <c r="H20" s="23" t="str">
        <f>'123456'!H21</f>
        <v>A</v>
      </c>
      <c r="I20" s="23" t="str">
        <f>'123456'!I21</f>
        <v>A</v>
      </c>
      <c r="J20" s="23" t="str">
        <f>'123456'!J21</f>
        <v>A</v>
      </c>
      <c r="K20" s="23" t="str">
        <f>'123456'!K21</f>
        <v>A</v>
      </c>
      <c r="L20" s="23" t="str">
        <f>'123456'!L21</f>
        <v>A</v>
      </c>
      <c r="M20" s="23" t="str">
        <f>'123456'!M21</f>
        <v>A</v>
      </c>
      <c r="N20" s="23" t="str">
        <f>'123456'!N21</f>
        <v>A</v>
      </c>
      <c r="O20" s="23" t="str">
        <f>'123456'!O21</f>
        <v>A</v>
      </c>
      <c r="P20" s="23" t="str">
        <f>'123456'!P21</f>
        <v>A</v>
      </c>
      <c r="Q20" s="23" t="str">
        <f>'123456'!Q21</f>
        <v>A</v>
      </c>
      <c r="R20" s="23" t="str">
        <f>'123456'!R21</f>
        <v>A</v>
      </c>
      <c r="S20" s="23" t="str">
        <f>'123456'!S21</f>
        <v>A</v>
      </c>
      <c r="T20" s="23" t="str">
        <f>'123456'!T21</f>
        <v>A</v>
      </c>
      <c r="U20" s="23" t="str">
        <f>'123456'!U21</f>
        <v>A</v>
      </c>
      <c r="V20" s="23" t="str">
        <f>'123456'!V21</f>
        <v>A</v>
      </c>
      <c r="W20" s="23" t="str">
        <f>'123456'!W21</f>
        <v>A</v>
      </c>
      <c r="X20" s="23" t="str">
        <f>'123456'!X21</f>
        <v>A</v>
      </c>
      <c r="Y20" s="23" t="str">
        <f>'123456'!Y21</f>
        <v>A</v>
      </c>
      <c r="Z20" s="23" t="str">
        <f>'123456'!Z21</f>
        <v>A</v>
      </c>
      <c r="AA20" s="23" t="str">
        <f>'123456'!AA21</f>
        <v>A</v>
      </c>
      <c r="AB20" s="23" t="str">
        <f>'123456'!AB21</f>
        <v>A</v>
      </c>
      <c r="AC20" s="23" t="str">
        <f>'123456'!AC21</f>
        <v>A</v>
      </c>
      <c r="AD20" s="23" t="str">
        <f>'123456'!AD21</f>
        <v>A</v>
      </c>
      <c r="AE20" s="23" t="str">
        <f>'123456'!AE21</f>
        <v>A</v>
      </c>
    </row>
    <row r="21" spans="1:31" s="11" customFormat="1" ht="21" customHeight="1" x14ac:dyDescent="0.25">
      <c r="A21" s="61" t="s">
        <v>13</v>
      </c>
      <c r="B21" s="23" t="str">
        <f>'123456'!B22</f>
        <v>A</v>
      </c>
      <c r="C21" s="23" t="str">
        <f>'123456'!C22</f>
        <v>A</v>
      </c>
      <c r="D21" s="23" t="str">
        <f>'123456'!D22</f>
        <v>A</v>
      </c>
      <c r="E21" s="23" t="str">
        <f>'123456'!E22</f>
        <v>A</v>
      </c>
      <c r="F21" s="23" t="str">
        <f>'123456'!F22</f>
        <v>A</v>
      </c>
      <c r="G21" s="23" t="str">
        <f>'123456'!G22</f>
        <v>A</v>
      </c>
      <c r="H21" s="23" t="str">
        <f>'123456'!H22</f>
        <v>A</v>
      </c>
      <c r="I21" s="23" t="str">
        <f>'123456'!I22</f>
        <v>A</v>
      </c>
      <c r="J21" s="23" t="str">
        <f>'123456'!J22</f>
        <v>A</v>
      </c>
      <c r="K21" s="23" t="str">
        <f>'123456'!K22</f>
        <v>A</v>
      </c>
      <c r="L21" s="23" t="str">
        <f>'123456'!L22</f>
        <v>A</v>
      </c>
      <c r="M21" s="23" t="str">
        <f>'123456'!M22</f>
        <v>A</v>
      </c>
      <c r="N21" s="23" t="str">
        <f>'123456'!N22</f>
        <v>P</v>
      </c>
      <c r="O21" s="23" t="str">
        <f>'123456'!O22</f>
        <v>A</v>
      </c>
      <c r="P21" s="23" t="str">
        <f>'123456'!P22</f>
        <v>P</v>
      </c>
      <c r="Q21" s="23" t="str">
        <f>'123456'!Q22</f>
        <v>A</v>
      </c>
      <c r="R21" s="23" t="str">
        <f>'123456'!R22</f>
        <v>P</v>
      </c>
      <c r="S21" s="23" t="str">
        <f>'123456'!S22</f>
        <v>A</v>
      </c>
      <c r="T21" s="23" t="str">
        <f>'123456'!T22</f>
        <v>A</v>
      </c>
      <c r="U21" s="23" t="str">
        <f>'123456'!U22</f>
        <v>P</v>
      </c>
      <c r="V21" s="23" t="str">
        <f>'123456'!V22</f>
        <v>A</v>
      </c>
      <c r="W21" s="23" t="str">
        <f>'123456'!W22</f>
        <v>P</v>
      </c>
      <c r="X21" s="23" t="str">
        <f>'123456'!X22</f>
        <v>A</v>
      </c>
      <c r="Y21" s="23" t="str">
        <f>'123456'!Y22</f>
        <v>P</v>
      </c>
      <c r="Z21" s="23" t="str">
        <f>'123456'!Z22</f>
        <v>A</v>
      </c>
      <c r="AA21" s="23" t="str">
        <f>'123456'!AA22</f>
        <v>A</v>
      </c>
      <c r="AB21" s="23" t="str">
        <f>'123456'!AB22</f>
        <v>P</v>
      </c>
      <c r="AC21" s="23" t="str">
        <f>'123456'!AC22</f>
        <v>A</v>
      </c>
      <c r="AD21" s="23" t="str">
        <f>'123456'!AD22</f>
        <v>P</v>
      </c>
      <c r="AE21" s="23" t="str">
        <f>'123456'!AE22</f>
        <v>A</v>
      </c>
    </row>
    <row r="22" spans="1:31" s="11" customFormat="1" ht="21" customHeight="1" x14ac:dyDescent="0.25">
      <c r="A22" s="61" t="s">
        <v>14</v>
      </c>
      <c r="B22" s="23" t="str">
        <f>'123456'!B23</f>
        <v>A</v>
      </c>
      <c r="C22" s="23" t="str">
        <f>'123456'!C23</f>
        <v>A</v>
      </c>
      <c r="D22" s="23" t="str">
        <f>'123456'!D23</f>
        <v>A</v>
      </c>
      <c r="E22" s="23" t="str">
        <f>'123456'!E23</f>
        <v>A</v>
      </c>
      <c r="F22" s="23" t="str">
        <f>'123456'!F23</f>
        <v>A</v>
      </c>
      <c r="G22" s="23" t="str">
        <f>'123456'!G23</f>
        <v>A</v>
      </c>
      <c r="H22" s="23" t="str">
        <f>'123456'!H23</f>
        <v>A</v>
      </c>
      <c r="I22" s="23" t="str">
        <f>'123456'!I23</f>
        <v>A</v>
      </c>
      <c r="J22" s="23" t="str">
        <f>'123456'!J23</f>
        <v>A</v>
      </c>
      <c r="K22" s="23" t="str">
        <f>'123456'!K23</f>
        <v>A</v>
      </c>
      <c r="L22" s="23" t="str">
        <f>'123456'!L23</f>
        <v>A</v>
      </c>
      <c r="M22" s="23" t="str">
        <f>'123456'!M23</f>
        <v>A</v>
      </c>
      <c r="N22" s="23" t="str">
        <f>'123456'!N23</f>
        <v>P</v>
      </c>
      <c r="O22" s="23" t="str">
        <f>'123456'!O23</f>
        <v>A</v>
      </c>
      <c r="P22" s="23" t="str">
        <f>'123456'!P23</f>
        <v>P</v>
      </c>
      <c r="Q22" s="23" t="str">
        <f>'123456'!Q23</f>
        <v>A</v>
      </c>
      <c r="R22" s="23" t="str">
        <f>'123456'!R23</f>
        <v>P</v>
      </c>
      <c r="S22" s="23" t="str">
        <f>'123456'!S23</f>
        <v>A</v>
      </c>
      <c r="T22" s="23" t="str">
        <f>'123456'!T23</f>
        <v>A</v>
      </c>
      <c r="U22" s="23" t="str">
        <f>'123456'!U23</f>
        <v>P</v>
      </c>
      <c r="V22" s="23" t="str">
        <f>'123456'!V23</f>
        <v>A</v>
      </c>
      <c r="W22" s="23" t="str">
        <f>'123456'!W23</f>
        <v>P</v>
      </c>
      <c r="X22" s="23" t="str">
        <f>'123456'!X23</f>
        <v>A</v>
      </c>
      <c r="Y22" s="23" t="str">
        <f>'123456'!Y23</f>
        <v>P</v>
      </c>
      <c r="Z22" s="23" t="str">
        <f>'123456'!Z23</f>
        <v>A</v>
      </c>
      <c r="AA22" s="23" t="str">
        <f>'123456'!AA23</f>
        <v>A</v>
      </c>
      <c r="AB22" s="23" t="str">
        <f>'123456'!AB23</f>
        <v>P</v>
      </c>
      <c r="AC22" s="23" t="str">
        <f>'123456'!AC23</f>
        <v>A</v>
      </c>
      <c r="AD22" s="23" t="str">
        <f>'123456'!AD23</f>
        <v>P</v>
      </c>
      <c r="AE22" s="23" t="str">
        <f>'123456'!AE23</f>
        <v>A</v>
      </c>
    </row>
    <row r="23" spans="1:31" s="11" customFormat="1" ht="21" customHeight="1" x14ac:dyDescent="0.25">
      <c r="A23" s="61" t="s">
        <v>15</v>
      </c>
      <c r="B23" s="23" t="str">
        <f>'123456'!B24</f>
        <v>A</v>
      </c>
      <c r="C23" s="23" t="str">
        <f>'123456'!C24</f>
        <v>A</v>
      </c>
      <c r="D23" s="23" t="str">
        <f>'123456'!D24</f>
        <v>A</v>
      </c>
      <c r="E23" s="23" t="str">
        <f>'123456'!E24</f>
        <v>A</v>
      </c>
      <c r="F23" s="23" t="str">
        <f>'123456'!F24</f>
        <v>A</v>
      </c>
      <c r="G23" s="23" t="str">
        <f>'123456'!G24</f>
        <v>A</v>
      </c>
      <c r="H23" s="23" t="str">
        <f>'123456'!H24</f>
        <v>A</v>
      </c>
      <c r="I23" s="23" t="str">
        <f>'123456'!I24</f>
        <v>A</v>
      </c>
      <c r="J23" s="23" t="str">
        <f>'123456'!J24</f>
        <v>A</v>
      </c>
      <c r="K23" s="23" t="str">
        <f>'123456'!K24</f>
        <v>A</v>
      </c>
      <c r="L23" s="23" t="str">
        <f>'123456'!L24</f>
        <v>A</v>
      </c>
      <c r="M23" s="23" t="str">
        <f>'123456'!M24</f>
        <v>A</v>
      </c>
      <c r="N23" s="23" t="str">
        <f>'123456'!N24</f>
        <v>A</v>
      </c>
      <c r="O23" s="23" t="str">
        <f>'123456'!O24</f>
        <v>A</v>
      </c>
      <c r="P23" s="23" t="str">
        <f>'123456'!P24</f>
        <v>A</v>
      </c>
      <c r="Q23" s="23" t="str">
        <f>'123456'!Q24</f>
        <v>A</v>
      </c>
      <c r="R23" s="23" t="str">
        <f>'123456'!R24</f>
        <v>A</v>
      </c>
      <c r="S23" s="23" t="str">
        <f>'123456'!S24</f>
        <v>A</v>
      </c>
      <c r="T23" s="23" t="str">
        <f>'123456'!T24</f>
        <v>A</v>
      </c>
      <c r="U23" s="23" t="str">
        <f>'123456'!U24</f>
        <v>A</v>
      </c>
      <c r="V23" s="23" t="str">
        <f>'123456'!V24</f>
        <v>A</v>
      </c>
      <c r="W23" s="23" t="str">
        <f>'123456'!W24</f>
        <v>A</v>
      </c>
      <c r="X23" s="23" t="str">
        <f>'123456'!X24</f>
        <v>A</v>
      </c>
      <c r="Y23" s="23" t="str">
        <f>'123456'!Y24</f>
        <v>A</v>
      </c>
      <c r="Z23" s="23" t="str">
        <f>'123456'!Z24</f>
        <v>A</v>
      </c>
      <c r="AA23" s="23" t="str">
        <f>'123456'!AA24</f>
        <v>A</v>
      </c>
      <c r="AB23" s="23" t="str">
        <f>'123456'!AB24</f>
        <v>A</v>
      </c>
      <c r="AC23" s="23" t="str">
        <f>'123456'!AC24</f>
        <v>A</v>
      </c>
      <c r="AD23" s="23" t="str">
        <f>'123456'!AD24</f>
        <v>A</v>
      </c>
      <c r="AE23" s="23" t="str">
        <f>'123456'!AE24</f>
        <v>A</v>
      </c>
    </row>
    <row r="24" spans="1:31" s="11" customFormat="1" ht="21" customHeight="1" x14ac:dyDescent="0.25">
      <c r="A24" s="61" t="s">
        <v>16</v>
      </c>
      <c r="B24" s="23" t="str">
        <f>'123456'!B25</f>
        <v>A</v>
      </c>
      <c r="C24" s="23" t="str">
        <f>'123456'!C25</f>
        <v>A</v>
      </c>
      <c r="D24" s="23" t="str">
        <f>'123456'!D25</f>
        <v>A</v>
      </c>
      <c r="E24" s="23" t="str">
        <f>'123456'!E25</f>
        <v>A</v>
      </c>
      <c r="F24" s="23" t="str">
        <f>'123456'!F25</f>
        <v>A</v>
      </c>
      <c r="G24" s="23" t="str">
        <f>'123456'!G25</f>
        <v>A</v>
      </c>
      <c r="H24" s="23" t="str">
        <f>'123456'!H25</f>
        <v>A</v>
      </c>
      <c r="I24" s="23" t="str">
        <f>'123456'!I25</f>
        <v>A</v>
      </c>
      <c r="J24" s="23" t="str">
        <f>'123456'!J25</f>
        <v>A</v>
      </c>
      <c r="K24" s="23" t="str">
        <f>'123456'!K25</f>
        <v>A</v>
      </c>
      <c r="L24" s="23" t="str">
        <f>'123456'!L25</f>
        <v>A</v>
      </c>
      <c r="M24" s="23" t="str">
        <f>'123456'!M25</f>
        <v>A</v>
      </c>
      <c r="N24" s="23" t="str">
        <f>'123456'!N25</f>
        <v>A</v>
      </c>
      <c r="O24" s="23" t="str">
        <f>'123456'!O25</f>
        <v>A</v>
      </c>
      <c r="P24" s="23" t="str">
        <f>'123456'!P25</f>
        <v>A</v>
      </c>
      <c r="Q24" s="23" t="str">
        <f>'123456'!Q25</f>
        <v>A</v>
      </c>
      <c r="R24" s="23" t="str">
        <f>'123456'!R25</f>
        <v>A</v>
      </c>
      <c r="S24" s="23" t="str">
        <f>'123456'!S25</f>
        <v>A</v>
      </c>
      <c r="T24" s="23" t="str">
        <f>'123456'!T25</f>
        <v>A</v>
      </c>
      <c r="U24" s="23" t="str">
        <f>'123456'!U25</f>
        <v>A</v>
      </c>
      <c r="V24" s="23" t="str">
        <f>'123456'!V25</f>
        <v>A</v>
      </c>
      <c r="W24" s="23" t="str">
        <f>'123456'!W25</f>
        <v>A</v>
      </c>
      <c r="X24" s="23" t="str">
        <f>'123456'!X25</f>
        <v>A</v>
      </c>
      <c r="Y24" s="23" t="str">
        <f>'123456'!Y25</f>
        <v>A</v>
      </c>
      <c r="Z24" s="23" t="str">
        <f>'123456'!Z25</f>
        <v>A</v>
      </c>
      <c r="AA24" s="23" t="str">
        <f>'123456'!AA25</f>
        <v>A</v>
      </c>
      <c r="AB24" s="23" t="str">
        <f>'123456'!AB25</f>
        <v>A</v>
      </c>
      <c r="AC24" s="23" t="str">
        <f>'123456'!AC25</f>
        <v>A</v>
      </c>
      <c r="AD24" s="23" t="str">
        <f>'123456'!AD25</f>
        <v>A</v>
      </c>
      <c r="AE24" s="23" t="str">
        <f>'123456'!AE25</f>
        <v>A</v>
      </c>
    </row>
    <row r="25" spans="1:31" s="11" customFormat="1" ht="21" customHeight="1" x14ac:dyDescent="0.25">
      <c r="A25" s="61" t="s">
        <v>17</v>
      </c>
      <c r="B25" s="23" t="str">
        <f>'123456'!B26</f>
        <v>A</v>
      </c>
      <c r="C25" s="23" t="str">
        <f>'123456'!C26</f>
        <v>A</v>
      </c>
      <c r="D25" s="23" t="str">
        <f>'123456'!D26</f>
        <v>A</v>
      </c>
      <c r="E25" s="23" t="str">
        <f>'123456'!E26</f>
        <v>A</v>
      </c>
      <c r="F25" s="23" t="str">
        <f>'123456'!F26</f>
        <v>A</v>
      </c>
      <c r="G25" s="23" t="str">
        <f>'123456'!G26</f>
        <v>A</v>
      </c>
      <c r="H25" s="23" t="str">
        <f>'123456'!H26</f>
        <v>A</v>
      </c>
      <c r="I25" s="23" t="str">
        <f>'123456'!I26</f>
        <v>A</v>
      </c>
      <c r="J25" s="23" t="str">
        <f>'123456'!J26</f>
        <v>P</v>
      </c>
      <c r="K25" s="23" t="str">
        <f>'123456'!K26</f>
        <v>A</v>
      </c>
      <c r="L25" s="23" t="str">
        <f>'123456'!L26</f>
        <v>A</v>
      </c>
      <c r="M25" s="23" t="str">
        <f>'123456'!M26</f>
        <v>A</v>
      </c>
      <c r="N25" s="23" t="str">
        <f>'123456'!N26</f>
        <v>A</v>
      </c>
      <c r="O25" s="23" t="str">
        <f>'123456'!O26</f>
        <v>P</v>
      </c>
      <c r="P25" s="23" t="str">
        <f>'123456'!P26</f>
        <v>A</v>
      </c>
      <c r="Q25" s="23" t="str">
        <f>'123456'!Q26</f>
        <v>P</v>
      </c>
      <c r="R25" s="23" t="str">
        <f>'123456'!R26</f>
        <v>A</v>
      </c>
      <c r="S25" s="23" t="str">
        <f>'123456'!S26</f>
        <v>A</v>
      </c>
      <c r="T25" s="23" t="str">
        <f>'123456'!T26</f>
        <v>A</v>
      </c>
      <c r="U25" s="23" t="str">
        <f>'123456'!U26</f>
        <v>A</v>
      </c>
      <c r="V25" s="23" t="str">
        <f>'123456'!V26</f>
        <v>P</v>
      </c>
      <c r="W25" s="23" t="str">
        <f>'123456'!W26</f>
        <v>A</v>
      </c>
      <c r="X25" s="23" t="str">
        <f>'123456'!X26</f>
        <v>P</v>
      </c>
      <c r="Y25" s="23" t="str">
        <f>'123456'!Y26</f>
        <v>A</v>
      </c>
      <c r="Z25" s="23" t="str">
        <f>'123456'!Z26</f>
        <v>A</v>
      </c>
      <c r="AA25" s="23" t="str">
        <f>'123456'!AA26</f>
        <v>A</v>
      </c>
      <c r="AB25" s="23" t="str">
        <f>'123456'!AB26</f>
        <v>A</v>
      </c>
      <c r="AC25" s="23" t="str">
        <f>'123456'!AC26</f>
        <v>P</v>
      </c>
      <c r="AD25" s="23" t="str">
        <f>'123456'!AD26</f>
        <v>A</v>
      </c>
      <c r="AE25" s="23" t="str">
        <f>'123456'!AE26</f>
        <v>P</v>
      </c>
    </row>
    <row r="26" spans="1:31" s="11" customFormat="1" ht="21" customHeight="1" x14ac:dyDescent="0.25">
      <c r="A26" s="61" t="s">
        <v>18</v>
      </c>
      <c r="B26" s="23" t="str">
        <f>'123456'!B27</f>
        <v>A</v>
      </c>
      <c r="C26" s="23" t="str">
        <f>'123456'!C27</f>
        <v>A</v>
      </c>
      <c r="D26" s="23" t="str">
        <f>'123456'!D27</f>
        <v>A</v>
      </c>
      <c r="E26" s="23" t="str">
        <f>'123456'!E27</f>
        <v>A</v>
      </c>
      <c r="F26" s="23" t="str">
        <f>'123456'!F27</f>
        <v>A</v>
      </c>
      <c r="G26" s="23" t="str">
        <f>'123456'!G27</f>
        <v>A</v>
      </c>
      <c r="H26" s="23" t="str">
        <f>'123456'!H27</f>
        <v>A</v>
      </c>
      <c r="I26" s="23" t="str">
        <f>'123456'!I27</f>
        <v>A</v>
      </c>
      <c r="J26" s="23" t="str">
        <f>'123456'!J27</f>
        <v>P</v>
      </c>
      <c r="K26" s="23" t="str">
        <f>'123456'!K27</f>
        <v>A</v>
      </c>
      <c r="L26" s="23" t="str">
        <f>'123456'!L27</f>
        <v>A</v>
      </c>
      <c r="M26" s="23" t="str">
        <f>'123456'!M27</f>
        <v>A</v>
      </c>
      <c r="N26" s="23" t="str">
        <f>'123456'!N27</f>
        <v>A</v>
      </c>
      <c r="O26" s="23" t="str">
        <f>'123456'!O27</f>
        <v>P</v>
      </c>
      <c r="P26" s="23" t="str">
        <f>'123456'!P27</f>
        <v>A</v>
      </c>
      <c r="Q26" s="23" t="str">
        <f>'123456'!Q27</f>
        <v>P</v>
      </c>
      <c r="R26" s="23" t="str">
        <f>'123456'!R27</f>
        <v>A</v>
      </c>
      <c r="S26" s="23" t="str">
        <f>'123456'!S27</f>
        <v>A</v>
      </c>
      <c r="T26" s="23" t="str">
        <f>'123456'!T27</f>
        <v>A</v>
      </c>
      <c r="U26" s="23" t="str">
        <f>'123456'!U27</f>
        <v>A</v>
      </c>
      <c r="V26" s="23" t="str">
        <f>'123456'!V27</f>
        <v>P</v>
      </c>
      <c r="W26" s="23" t="str">
        <f>'123456'!W27</f>
        <v>A</v>
      </c>
      <c r="X26" s="23" t="str">
        <f>'123456'!X27</f>
        <v>P</v>
      </c>
      <c r="Y26" s="23" t="str">
        <f>'123456'!Y27</f>
        <v>A</v>
      </c>
      <c r="Z26" s="23" t="str">
        <f>'123456'!Z27</f>
        <v>A</v>
      </c>
      <c r="AA26" s="23" t="str">
        <f>'123456'!AA27</f>
        <v>A</v>
      </c>
      <c r="AB26" s="23" t="str">
        <f>'123456'!AB27</f>
        <v>A</v>
      </c>
      <c r="AC26" s="23" t="str">
        <f>'123456'!AC27</f>
        <v>P</v>
      </c>
      <c r="AD26" s="23" t="str">
        <f>'123456'!AD27</f>
        <v>A</v>
      </c>
      <c r="AE26" s="23" t="str">
        <f>'123456'!AE27</f>
        <v>P</v>
      </c>
    </row>
    <row r="27" spans="1:31" s="11" customFormat="1" ht="21" customHeight="1" x14ac:dyDescent="0.25">
      <c r="A27" s="61" t="s">
        <v>19</v>
      </c>
      <c r="B27" s="23" t="str">
        <f>'123456'!B28</f>
        <v>A</v>
      </c>
      <c r="C27" s="23" t="str">
        <f>'123456'!C28</f>
        <v>A</v>
      </c>
      <c r="D27" s="23" t="str">
        <f>'123456'!D28</f>
        <v>A</v>
      </c>
      <c r="E27" s="23" t="str">
        <f>'123456'!E28</f>
        <v>A</v>
      </c>
      <c r="F27" s="23" t="str">
        <f>'123456'!F28</f>
        <v>A</v>
      </c>
      <c r="G27" s="23" t="str">
        <f>'123456'!G28</f>
        <v>A</v>
      </c>
      <c r="H27" s="23" t="str">
        <f>'123456'!H28</f>
        <v>A</v>
      </c>
      <c r="I27" s="23" t="str">
        <f>'123456'!I28</f>
        <v>A</v>
      </c>
      <c r="J27" s="23" t="str">
        <f>'123456'!J28</f>
        <v>A</v>
      </c>
      <c r="K27" s="23" t="str">
        <f>'123456'!K28</f>
        <v>A</v>
      </c>
      <c r="L27" s="23" t="str">
        <f>'123456'!L28</f>
        <v>A</v>
      </c>
      <c r="M27" s="23" t="str">
        <f>'123456'!M28</f>
        <v>A</v>
      </c>
      <c r="N27" s="23" t="str">
        <f>'123456'!N28</f>
        <v>A</v>
      </c>
      <c r="O27" s="23" t="str">
        <f>'123456'!O28</f>
        <v>A</v>
      </c>
      <c r="P27" s="23" t="str">
        <f>'123456'!P28</f>
        <v>A</v>
      </c>
      <c r="Q27" s="23" t="str">
        <f>'123456'!Q28</f>
        <v>A</v>
      </c>
      <c r="R27" s="23" t="str">
        <f>'123456'!R28</f>
        <v>A</v>
      </c>
      <c r="S27" s="23" t="str">
        <f>'123456'!S28</f>
        <v>A</v>
      </c>
      <c r="T27" s="23" t="str">
        <f>'123456'!T28</f>
        <v>A</v>
      </c>
      <c r="U27" s="23" t="str">
        <f>'123456'!U28</f>
        <v>A</v>
      </c>
      <c r="V27" s="23" t="str">
        <f>'123456'!V28</f>
        <v>A</v>
      </c>
      <c r="W27" s="23" t="str">
        <f>'123456'!W28</f>
        <v>A</v>
      </c>
      <c r="X27" s="23" t="str">
        <f>'123456'!X28</f>
        <v>A</v>
      </c>
      <c r="Y27" s="23" t="str">
        <f>'123456'!Y28</f>
        <v>A</v>
      </c>
      <c r="Z27" s="23" t="str">
        <f>'123456'!Z28</f>
        <v>A</v>
      </c>
      <c r="AA27" s="23" t="str">
        <f>'123456'!AA28</f>
        <v>A</v>
      </c>
      <c r="AB27" s="23" t="str">
        <f>'123456'!AB28</f>
        <v>A</v>
      </c>
      <c r="AC27" s="23" t="str">
        <f>'123456'!AC28</f>
        <v>A</v>
      </c>
      <c r="AD27" s="23" t="str">
        <f>'123456'!AD28</f>
        <v>A</v>
      </c>
      <c r="AE27" s="23" t="str">
        <f>'123456'!AE28</f>
        <v>A</v>
      </c>
    </row>
    <row r="28" spans="1:31" s="11" customFormat="1" ht="21" customHeight="1" x14ac:dyDescent="0.25">
      <c r="A28" s="61" t="s">
        <v>20</v>
      </c>
      <c r="B28" s="23" t="str">
        <f>'123456'!B29</f>
        <v>A</v>
      </c>
      <c r="C28" s="23" t="str">
        <f>'123456'!C29</f>
        <v>A</v>
      </c>
      <c r="D28" s="23" t="str">
        <f>'123456'!D29</f>
        <v>A</v>
      </c>
      <c r="E28" s="23" t="str">
        <f>'123456'!E29</f>
        <v>A</v>
      </c>
      <c r="F28" s="23" t="str">
        <f>'123456'!F29</f>
        <v>A</v>
      </c>
      <c r="G28" s="23" t="str">
        <f>'123456'!G29</f>
        <v>A</v>
      </c>
      <c r="H28" s="23" t="str">
        <f>'123456'!H29</f>
        <v>A</v>
      </c>
      <c r="I28" s="23" t="str">
        <f>'123456'!I29</f>
        <v>A</v>
      </c>
      <c r="J28" s="23" t="str">
        <f>'123456'!J29</f>
        <v>A</v>
      </c>
      <c r="K28" s="23" t="str">
        <f>'123456'!K29</f>
        <v>A</v>
      </c>
      <c r="L28" s="23" t="str">
        <f>'123456'!L29</f>
        <v>A</v>
      </c>
      <c r="M28" s="23" t="str">
        <f>'123456'!M29</f>
        <v>A</v>
      </c>
      <c r="N28" s="23" t="str">
        <f>'123456'!N29</f>
        <v>A</v>
      </c>
      <c r="O28" s="23" t="str">
        <f>'123456'!O29</f>
        <v>A</v>
      </c>
      <c r="P28" s="23" t="str">
        <f>'123456'!P29</f>
        <v>A</v>
      </c>
      <c r="Q28" s="23" t="str">
        <f>'123456'!Q29</f>
        <v>A</v>
      </c>
      <c r="R28" s="23" t="str">
        <f>'123456'!R29</f>
        <v>A</v>
      </c>
      <c r="S28" s="23" t="str">
        <f>'123456'!S29</f>
        <v>A</v>
      </c>
      <c r="T28" s="23" t="str">
        <f>'123456'!T29</f>
        <v>A</v>
      </c>
      <c r="U28" s="23" t="str">
        <f>'123456'!U29</f>
        <v>A</v>
      </c>
      <c r="V28" s="23" t="str">
        <f>'123456'!V29</f>
        <v>A</v>
      </c>
      <c r="W28" s="23" t="str">
        <f>'123456'!W29</f>
        <v>A</v>
      </c>
      <c r="X28" s="23" t="str">
        <f>'123456'!X29</f>
        <v>A</v>
      </c>
      <c r="Y28" s="23" t="str">
        <f>'123456'!Y29</f>
        <v>A</v>
      </c>
      <c r="Z28" s="23" t="str">
        <f>'123456'!Z29</f>
        <v>A</v>
      </c>
      <c r="AA28" s="23" t="str">
        <f>'123456'!AA29</f>
        <v>A</v>
      </c>
      <c r="AB28" s="23" t="str">
        <f>'123456'!AB29</f>
        <v>A</v>
      </c>
      <c r="AC28" s="23" t="str">
        <f>'123456'!AC29</f>
        <v>A</v>
      </c>
      <c r="AD28" s="23" t="str">
        <f>'123456'!AD29</f>
        <v>A</v>
      </c>
      <c r="AE28" s="23" t="str">
        <f>'123456'!AE29</f>
        <v>A</v>
      </c>
    </row>
    <row r="29" spans="1:31" ht="20.45" customHeight="1" x14ac:dyDescent="0.25"/>
    <row r="30" spans="1:31" s="11" customFormat="1" ht="19.5" x14ac:dyDescent="0.25">
      <c r="A30" s="54" t="s">
        <v>44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</row>
    <row r="31" spans="1:31" s="11" customFormat="1" ht="18.75" customHeight="1" x14ac:dyDescent="0.25">
      <c r="A31" s="64">
        <f>'123456'!H1</f>
        <v>46100</v>
      </c>
      <c r="B31" s="65"/>
      <c r="C31" s="65"/>
      <c r="D31" s="65"/>
    </row>
    <row r="32" spans="1:31" s="11" customFormat="1" ht="18.75" customHeight="1" x14ac:dyDescent="0.25">
      <c r="A32" s="66">
        <f>A31</f>
        <v>46100</v>
      </c>
      <c r="B32" s="67"/>
      <c r="C32" s="67"/>
      <c r="D32" s="67"/>
      <c r="E32" s="67"/>
      <c r="F32" s="67"/>
    </row>
  </sheetData>
  <mergeCells count="4">
    <mergeCell ref="A1:J1"/>
    <mergeCell ref="K1:AE1"/>
    <mergeCell ref="A31:D31"/>
    <mergeCell ref="A32:F32"/>
  </mergeCells>
  <phoneticPr fontId="1" type="noConversion"/>
  <conditionalFormatting sqref="B12:B28 X13:Z13 AB13:AE13 G13:H18 J13:L18 AB14:AD14 Y14:Z18 AB15:AB18 G19:L19 R19:W19 Y19:AB19 R20:AB20 AB21:AC21 R21:T24 AC22 Q25:T26 J27:V27 C27:H28 J28:AE28 C12:AE12">
    <cfRule type="expression" dxfId="117" priority="189">
      <formula>B12="A"</formula>
    </cfRule>
  </conditionalFormatting>
  <conditionalFormatting sqref="B13:AE28">
    <cfRule type="containsText" dxfId="116" priority="7" operator="containsText" text="P">
      <formula>NOT(ISERROR(SEARCH("P",B13)))</formula>
    </cfRule>
    <cfRule type="containsText" dxfId="115" priority="8" operator="containsText" text="M">
      <formula>NOT(ISERROR(SEARCH("M",B13)))</formula>
    </cfRule>
  </conditionalFormatting>
  <conditionalFormatting sqref="C13:F26">
    <cfRule type="expression" dxfId="114" priority="54">
      <formula>C13="A"</formula>
    </cfRule>
    <cfRule type="expression" dxfId="113" priority="55">
      <formula>C13="S"</formula>
    </cfRule>
    <cfRule type="expression" dxfId="112" priority="56">
      <formula>C13="M"</formula>
    </cfRule>
    <cfRule type="expression" dxfId="111" priority="57">
      <formula>C13="B"</formula>
    </cfRule>
    <cfRule type="expression" dxfId="110" priority="58">
      <formula>C13="T/P"</formula>
    </cfRule>
  </conditionalFormatting>
  <conditionalFormatting sqref="C12:AE12 B12:B28 X13:Z13 AB13:AE13 G13:H18 J13:L18 AB14:AD14 Y14:Z18 AB15:AB18 G19:L19 R19:W19 Y19:AB19 R20:AB20 AB21:AC21 R21:T24 AC22 Q25:T26 J27:V27 C27:H28 J28:AE28">
    <cfRule type="expression" dxfId="109" priority="190">
      <formula>B12="S"</formula>
    </cfRule>
    <cfRule type="expression" dxfId="108" priority="191">
      <formula>B12="M"</formula>
    </cfRule>
    <cfRule type="expression" dxfId="107" priority="192">
      <formula>B12="B"</formula>
    </cfRule>
    <cfRule type="expression" dxfId="106" priority="193">
      <formula>B12="T/P"</formula>
    </cfRule>
  </conditionalFormatting>
  <conditionalFormatting sqref="G20:H26">
    <cfRule type="expression" dxfId="105" priority="109">
      <formula>G20="A"</formula>
    </cfRule>
    <cfRule type="expression" dxfId="104" priority="110">
      <formula>G20="S"</formula>
    </cfRule>
    <cfRule type="expression" dxfId="103" priority="111">
      <formula>G20="M"</formula>
    </cfRule>
    <cfRule type="expression" dxfId="102" priority="112">
      <formula>G20="B"</formula>
    </cfRule>
    <cfRule type="expression" dxfId="101" priority="113">
      <formula>G20="T/P"</formula>
    </cfRule>
  </conditionalFormatting>
  <conditionalFormatting sqref="I20:I28">
    <cfRule type="expression" dxfId="100" priority="104">
      <formula>I20="A"</formula>
    </cfRule>
    <cfRule type="expression" dxfId="99" priority="105">
      <formula>I20="S"</formula>
    </cfRule>
    <cfRule type="expression" dxfId="98" priority="106">
      <formula>I20="M"</formula>
    </cfRule>
    <cfRule type="expression" dxfId="97" priority="107">
      <formula>I20="B"</formula>
    </cfRule>
    <cfRule type="expression" dxfId="96" priority="108">
      <formula>I20="T/P"</formula>
    </cfRule>
  </conditionalFormatting>
  <conditionalFormatting sqref="J20:L24">
    <cfRule type="expression" dxfId="95" priority="114">
      <formula>J20="A"</formula>
    </cfRule>
    <cfRule type="expression" dxfId="94" priority="115">
      <formula>J20="S"</formula>
    </cfRule>
    <cfRule type="expression" dxfId="93" priority="116">
      <formula>J20="M"</formula>
    </cfRule>
    <cfRule type="expression" dxfId="92" priority="117">
      <formula>J20="B"</formula>
    </cfRule>
    <cfRule type="expression" dxfId="91" priority="118">
      <formula>J20="T/P"</formula>
    </cfRule>
  </conditionalFormatting>
  <conditionalFormatting sqref="J25:M26">
    <cfRule type="expression" dxfId="90" priority="49">
      <formula>J25="A"</formula>
    </cfRule>
    <cfRule type="expression" dxfId="89" priority="50">
      <formula>J25="S"</formula>
    </cfRule>
    <cfRule type="expression" dxfId="88" priority="51">
      <formula>J25="M"</formula>
    </cfRule>
    <cfRule type="expression" dxfId="87" priority="52">
      <formula>J25="B"</formula>
    </cfRule>
    <cfRule type="expression" dxfId="86" priority="53">
      <formula>J25="T/P"</formula>
    </cfRule>
  </conditionalFormatting>
  <conditionalFormatting sqref="M15:M24">
    <cfRule type="expression" dxfId="85" priority="44">
      <formula>M15="A"</formula>
    </cfRule>
    <cfRule type="expression" dxfId="84" priority="45">
      <formula>M15="S"</formula>
    </cfRule>
    <cfRule type="expression" dxfId="83" priority="46">
      <formula>M15="M"</formula>
    </cfRule>
    <cfRule type="expression" dxfId="82" priority="47">
      <formula>M15="B"</formula>
    </cfRule>
    <cfRule type="expression" dxfId="81" priority="48">
      <formula>M15="T/P"</formula>
    </cfRule>
  </conditionalFormatting>
  <conditionalFormatting sqref="M13:T14">
    <cfRule type="expression" dxfId="80" priority="169">
      <formula>M13="A"</formula>
    </cfRule>
    <cfRule type="expression" dxfId="79" priority="170">
      <formula>M13="S"</formula>
    </cfRule>
    <cfRule type="expression" dxfId="78" priority="171">
      <formula>M13="M"</formula>
    </cfRule>
    <cfRule type="expression" dxfId="77" priority="172">
      <formula>M13="B"</formula>
    </cfRule>
    <cfRule type="expression" dxfId="76" priority="173">
      <formula>M13="T/P"</formula>
    </cfRule>
  </conditionalFormatting>
  <conditionalFormatting sqref="N15:P26">
    <cfRule type="expression" dxfId="75" priority="79">
      <formula>N15="A"</formula>
    </cfRule>
    <cfRule type="expression" dxfId="74" priority="80">
      <formula>N15="S"</formula>
    </cfRule>
    <cfRule type="expression" dxfId="73" priority="81">
      <formula>N15="M"</formula>
    </cfRule>
    <cfRule type="expression" dxfId="72" priority="82">
      <formula>N15="B"</formula>
    </cfRule>
    <cfRule type="expression" dxfId="71" priority="83">
      <formula>N15="T/P"</formula>
    </cfRule>
  </conditionalFormatting>
  <conditionalFormatting sqref="Q15:Q24">
    <cfRule type="expression" dxfId="70" priority="90">
      <formula>Q15="S"</formula>
    </cfRule>
    <cfRule type="expression" dxfId="69" priority="91">
      <formula>Q15="M"</formula>
    </cfRule>
    <cfRule type="expression" dxfId="68" priority="92">
      <formula>Q15="B"</formula>
    </cfRule>
    <cfRule type="expression" dxfId="67" priority="93">
      <formula>Q15="T/P"</formula>
    </cfRule>
  </conditionalFormatting>
  <conditionalFormatting sqref="Q19:Q24">
    <cfRule type="expression" dxfId="66" priority="89">
      <formula>Q19="A"</formula>
    </cfRule>
  </conditionalFormatting>
  <conditionalFormatting sqref="Q15:T18">
    <cfRule type="expression" dxfId="65" priority="39">
      <formula>Q15="A"</formula>
    </cfRule>
  </conditionalFormatting>
  <conditionalFormatting sqref="R15:T18">
    <cfRule type="expression" dxfId="64" priority="40">
      <formula>R15="S"</formula>
    </cfRule>
    <cfRule type="expression" dxfId="63" priority="41">
      <formula>R15="M"</formula>
    </cfRule>
    <cfRule type="expression" dxfId="62" priority="42">
      <formula>R15="B"</formula>
    </cfRule>
    <cfRule type="expression" dxfId="61" priority="43">
      <formula>R15="T/P"</formula>
    </cfRule>
  </conditionalFormatting>
  <conditionalFormatting sqref="U13:V18">
    <cfRule type="expression" dxfId="60" priority="159">
      <formula>U13="A"</formula>
    </cfRule>
    <cfRule type="expression" dxfId="59" priority="160">
      <formula>U13="S"</formula>
    </cfRule>
    <cfRule type="expression" dxfId="58" priority="161">
      <formula>U13="M"</formula>
    </cfRule>
    <cfRule type="expression" dxfId="57" priority="162">
      <formula>U13="B"</formula>
    </cfRule>
    <cfRule type="expression" dxfId="56" priority="163">
      <formula>U13="T/P"</formula>
    </cfRule>
  </conditionalFormatting>
  <conditionalFormatting sqref="U21:V26">
    <cfRule type="expression" dxfId="55" priority="74">
      <formula>U21="A"</formula>
    </cfRule>
    <cfRule type="expression" dxfId="54" priority="75">
      <formula>U21="S"</formula>
    </cfRule>
    <cfRule type="expression" dxfId="53" priority="76">
      <formula>U21="M"</formula>
    </cfRule>
    <cfRule type="expression" dxfId="52" priority="77">
      <formula>U21="B"</formula>
    </cfRule>
    <cfRule type="expression" dxfId="51" priority="78">
      <formula>U21="T/P"</formula>
    </cfRule>
  </conditionalFormatting>
  <conditionalFormatting sqref="W21:AA27">
    <cfRule type="expression" dxfId="50" priority="24">
      <formula>W21="A"</formula>
    </cfRule>
    <cfRule type="expression" dxfId="49" priority="25">
      <formula>W21="S"</formula>
    </cfRule>
    <cfRule type="expression" dxfId="48" priority="26">
      <formula>W21="M"</formula>
    </cfRule>
    <cfRule type="expression" dxfId="47" priority="27">
      <formula>W21="B"</formula>
    </cfRule>
    <cfRule type="expression" dxfId="46" priority="28">
      <formula>W21="T/P"</formula>
    </cfRule>
  </conditionalFormatting>
  <conditionalFormatting sqref="X14:X19">
    <cfRule type="expression" dxfId="45" priority="164">
      <formula>X14="A"</formula>
    </cfRule>
    <cfRule type="expression" dxfId="44" priority="165">
      <formula>X14="S"</formula>
    </cfRule>
    <cfRule type="expression" dxfId="43" priority="166">
      <formula>X14="M"</formula>
    </cfRule>
    <cfRule type="expression" dxfId="42" priority="167">
      <formula>X14="B"</formula>
    </cfRule>
    <cfRule type="expression" dxfId="41" priority="168">
      <formula>X14="T/P"</formula>
    </cfRule>
  </conditionalFormatting>
  <conditionalFormatting sqref="AA13:AA18">
    <cfRule type="expression" dxfId="40" priority="174">
      <formula>AA13="A"</formula>
    </cfRule>
    <cfRule type="expression" dxfId="39" priority="175">
      <formula>AA13="S"</formula>
    </cfRule>
    <cfRule type="expression" dxfId="38" priority="176">
      <formula>AA13="M"</formula>
    </cfRule>
    <cfRule type="expression" dxfId="37" priority="177">
      <formula>AA13="B"</formula>
    </cfRule>
    <cfRule type="expression" dxfId="36" priority="178">
      <formula>AA13="T/P"</formula>
    </cfRule>
  </conditionalFormatting>
  <conditionalFormatting sqref="AB22:AB27">
    <cfRule type="expression" dxfId="35" priority="64">
      <formula>AB22="A"</formula>
    </cfRule>
    <cfRule type="expression" dxfId="34" priority="65">
      <formula>AB22="S"</formula>
    </cfRule>
    <cfRule type="expression" dxfId="33" priority="66">
      <formula>AB22="M"</formula>
    </cfRule>
    <cfRule type="expression" dxfId="32" priority="67">
      <formula>AB22="B"</formula>
    </cfRule>
    <cfRule type="expression" dxfId="31" priority="68">
      <formula>AB22="T/P"</formula>
    </cfRule>
  </conditionalFormatting>
  <conditionalFormatting sqref="AC15:AD20">
    <cfRule type="expression" dxfId="30" priority="144">
      <formula>AC15="A"</formula>
    </cfRule>
    <cfRule type="expression" dxfId="29" priority="145">
      <formula>AC15="S"</formula>
    </cfRule>
    <cfRule type="expression" dxfId="28" priority="146">
      <formula>AC15="M"</formula>
    </cfRule>
    <cfRule type="expression" dxfId="27" priority="147">
      <formula>AC15="B"</formula>
    </cfRule>
    <cfRule type="expression" dxfId="26" priority="148">
      <formula>AC15="T/P"</formula>
    </cfRule>
  </conditionalFormatting>
  <conditionalFormatting sqref="AC23:AE27">
    <cfRule type="expression" dxfId="25" priority="9">
      <formula>AC23="A"</formula>
    </cfRule>
    <cfRule type="expression" dxfId="24" priority="10">
      <formula>AC23="S"</formula>
    </cfRule>
    <cfRule type="expression" dxfId="23" priority="11">
      <formula>AC23="M"</formula>
    </cfRule>
    <cfRule type="expression" dxfId="22" priority="12">
      <formula>AC23="B"</formula>
    </cfRule>
    <cfRule type="expression" dxfId="21" priority="13">
      <formula>AC23="T/P"</formula>
    </cfRule>
  </conditionalFormatting>
  <conditionalFormatting sqref="AD21:AD22">
    <cfRule type="expression" dxfId="20" priority="19">
      <formula>AD21="A"</formula>
    </cfRule>
    <cfRule type="expression" dxfId="19" priority="20">
      <formula>AD21="S"</formula>
    </cfRule>
    <cfRule type="expression" dxfId="18" priority="21">
      <formula>AD21="M"</formula>
    </cfRule>
    <cfRule type="expression" dxfId="17" priority="22">
      <formula>AD21="B"</formula>
    </cfRule>
    <cfRule type="expression" dxfId="16" priority="23">
      <formula>AD21="T/P"</formula>
    </cfRule>
  </conditionalFormatting>
  <conditionalFormatting sqref="AE14:AE22">
    <cfRule type="expression" dxfId="15" priority="14">
      <formula>AE14="A"</formula>
    </cfRule>
    <cfRule type="expression" dxfId="14" priority="15">
      <formula>AE14="S"</formula>
    </cfRule>
    <cfRule type="expression" dxfId="13" priority="16">
      <formula>AE14="M"</formula>
    </cfRule>
    <cfRule type="expression" dxfId="12" priority="17">
      <formula>AE14="B"</formula>
    </cfRule>
    <cfRule type="expression" dxfId="11" priority="18">
      <formula>AE14="T/P"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8E85AADD-9F53-48E5-837E-D3968D603501}"/>
  </dataValidations>
  <pageMargins left="0.7" right="0.7" top="0.75" bottom="0.75" header="0.3" footer="0.3"/>
  <pageSetup paperSize="9" scale="6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60C1EF1-538A-4CD1-82C6-DE8B2B228252}">
            <xm:f>COUNTIF('123456'!$G$2:$P$2,'123456'!B7)&gt;0</xm:f>
            <x14:dxf>
              <font>
                <color rgb="FFFF0000"/>
              </font>
            </x14:dxf>
          </x14:cfRule>
          <x14:cfRule type="expression" priority="3" id="{7C4F4C01-BF95-4A58-A388-32EABFC4455C}">
            <xm:f>'123456'!B$10="日"</xm:f>
            <x14:dxf>
              <font>
                <color rgb="FFFF0000"/>
              </font>
            </x14:dxf>
          </x14:cfRule>
          <x14:cfRule type="expression" priority="6" id="{495C4ADB-A2D7-4F05-8647-C8D01666962B}">
            <xm:f>'123456'!B11="日"</xm:f>
            <x14:dxf/>
          </x14:cfRule>
          <xm:sqref>B12:AE12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5E338-B862-4575-8E62-A6D156436FB5}">
  <dimension ref="A1:AW55"/>
  <sheetViews>
    <sheetView zoomScale="70" zoomScaleNormal="70" workbookViewId="0">
      <selection activeCell="C2" sqref="C2"/>
    </sheetView>
  </sheetViews>
  <sheetFormatPr defaultRowHeight="16.5" x14ac:dyDescent="0.25"/>
  <cols>
    <col min="2" max="32" width="6.125" customWidth="1"/>
  </cols>
  <sheetData>
    <row r="1" spans="1:49" ht="17.25" thickBot="1" x14ac:dyDescent="0.3">
      <c r="A1" s="77" t="s">
        <v>33</v>
      </c>
      <c r="B1" s="77"/>
      <c r="C1" s="79">
        <v>46113</v>
      </c>
      <c r="D1" s="79"/>
      <c r="E1" s="22"/>
      <c r="F1" s="80" t="s">
        <v>38</v>
      </c>
      <c r="G1" s="80"/>
      <c r="H1" s="74">
        <f>C1+19-30-2</f>
        <v>46100</v>
      </c>
      <c r="I1" s="75"/>
      <c r="J1" s="75"/>
      <c r="K1" s="75"/>
      <c r="L1" s="75"/>
      <c r="M1" s="75"/>
      <c r="N1" s="75"/>
      <c r="O1" s="75"/>
      <c r="P1" s="76"/>
      <c r="Q1" s="55"/>
      <c r="R1" s="55"/>
      <c r="S1" s="55"/>
      <c r="T1" s="55"/>
      <c r="AI1" s="71" t="s">
        <v>39</v>
      </c>
      <c r="AJ1" s="72"/>
      <c r="AK1" s="73"/>
      <c r="AM1" s="71" t="s">
        <v>40</v>
      </c>
      <c r="AN1" s="72"/>
      <c r="AO1" s="72"/>
      <c r="AP1" s="72"/>
      <c r="AQ1" s="72"/>
      <c r="AR1" s="72"/>
      <c r="AS1" s="73"/>
    </row>
    <row r="2" spans="1:49" ht="17.25" thickBot="1" x14ac:dyDescent="0.3">
      <c r="A2" s="77" t="s">
        <v>34</v>
      </c>
      <c r="B2" s="77"/>
      <c r="C2" s="60">
        <v>13</v>
      </c>
      <c r="D2" s="60">
        <v>27</v>
      </c>
      <c r="F2" s="55" t="s">
        <v>37</v>
      </c>
      <c r="G2" s="58">
        <f>VLOOKUP($B$8,$AM$2:$AS$13,2,FALSE)</f>
        <v>3</v>
      </c>
      <c r="H2" s="58">
        <f>VLOOKUP($B$8,$AM$2:$AS$13,3,FALSE)</f>
        <v>4</v>
      </c>
      <c r="I2" s="58">
        <f>VLOOKUP($B$8,$AM$2:$AS$13,4,FALSE)</f>
        <v>6</v>
      </c>
      <c r="J2" s="58">
        <f>VLOOKUP($B$8,$AM$2:$AS$13,5,FALSE)</f>
        <v>7</v>
      </c>
      <c r="K2" s="58">
        <f>VLOOKUP($B$8,$AM$2:$AS$13,6,FALSE)</f>
        <v>0</v>
      </c>
      <c r="L2" s="58"/>
      <c r="M2" s="58"/>
      <c r="N2" s="58"/>
      <c r="O2" s="58"/>
      <c r="P2" s="58"/>
      <c r="Q2" s="59"/>
      <c r="R2" s="59"/>
      <c r="S2" s="59"/>
      <c r="T2" s="59"/>
      <c r="AI2" s="48">
        <v>1</v>
      </c>
      <c r="AJ2" s="43">
        <v>12</v>
      </c>
      <c r="AK2" s="41">
        <v>26</v>
      </c>
      <c r="AM2" s="48">
        <v>1</v>
      </c>
      <c r="AN2" s="43">
        <v>1</v>
      </c>
      <c r="AO2" s="40"/>
      <c r="AP2" s="40"/>
      <c r="AQ2" s="40"/>
      <c r="AR2" s="40"/>
      <c r="AS2" s="41"/>
    </row>
    <row r="3" spans="1:49" ht="17.25" thickBot="1" x14ac:dyDescent="0.3">
      <c r="A3" s="78" t="s">
        <v>35</v>
      </c>
      <c r="B3" s="78"/>
      <c r="C3" s="27">
        <v>9</v>
      </c>
      <c r="D3" s="28">
        <v>11</v>
      </c>
      <c r="E3" s="29"/>
      <c r="F3" s="56"/>
      <c r="G3" s="59">
        <f>VLOOKUP($B$8,$AI$16:$AW$27,2,FALSE)</f>
        <v>8</v>
      </c>
      <c r="H3" s="59">
        <f>VLOOKUP($B$8,$AI$16:$AW$27,3,FALSE)</f>
        <v>10</v>
      </c>
      <c r="I3" s="59">
        <f>VLOOKUP($B$8,$AI$16:$AW$27,4,FALSE)</f>
        <v>15</v>
      </c>
      <c r="J3" s="59">
        <f>VLOOKUP($B$8,$AI$16:$AW$27,5,FALSE)</f>
        <v>17</v>
      </c>
      <c r="K3" s="59">
        <f>VLOOKUP($B$8,$AI$16:$AW$27,6,FALSE)</f>
        <v>22</v>
      </c>
      <c r="L3" s="59">
        <f>VLOOKUP($B$8,$AI$16:$AW$27,7,FALSE)</f>
        <v>24</v>
      </c>
      <c r="M3" s="59">
        <f>VLOOKUP($B$8,$AI$16:$AW$27,8,FALSE)</f>
        <v>29</v>
      </c>
      <c r="N3" s="59">
        <f>VLOOKUP($B$8,$AI$16:$AW$27,9,FALSE)</f>
        <v>0</v>
      </c>
      <c r="O3" s="59">
        <f>VLOOKUP($B$8,$AI$16:$AW$27,10,FALSE)</f>
        <v>0</v>
      </c>
      <c r="P3" s="59">
        <f>VLOOKUP($B$8,$AI$16:$AW$27,11,FALSE)</f>
        <v>0</v>
      </c>
      <c r="Q3" s="59">
        <f>VLOOKUP($B$8,$AI$16:$AW$27,12,FALSE)</f>
        <v>0</v>
      </c>
      <c r="R3" s="59">
        <f>VLOOKUP($B$8,$AI$16:$AW$27,13,FALSE)</f>
        <v>0</v>
      </c>
      <c r="S3" s="59">
        <f>VLOOKUP($B$8,$AI$16:$AW$27,14,FALSE)</f>
        <v>0</v>
      </c>
      <c r="T3" s="59">
        <f>VLOOKUP($B$8,$AI$16:$AW$27,15,FALSE)</f>
        <v>0</v>
      </c>
      <c r="AI3" s="49">
        <v>2</v>
      </c>
      <c r="AJ3" s="44">
        <v>9</v>
      </c>
      <c r="AK3" s="36">
        <v>23</v>
      </c>
      <c r="AM3" s="49">
        <v>2</v>
      </c>
      <c r="AN3" s="44">
        <v>17</v>
      </c>
      <c r="AO3" s="33">
        <v>18</v>
      </c>
      <c r="AP3" s="33">
        <v>19</v>
      </c>
      <c r="AQ3" s="33"/>
      <c r="AR3" s="33"/>
      <c r="AS3" s="36"/>
    </row>
    <row r="4" spans="1:49" ht="19.5" thickBot="1" x14ac:dyDescent="0.3">
      <c r="A4" s="78"/>
      <c r="B4" s="78"/>
      <c r="C4" s="27">
        <v>15</v>
      </c>
      <c r="D4" s="28">
        <v>17</v>
      </c>
      <c r="E4" s="29"/>
      <c r="F4" s="56"/>
      <c r="G4" s="59">
        <f>VLOOKUP($B$8,$AI$30:$AW$41,2,FALSE)</f>
        <v>13</v>
      </c>
      <c r="H4" s="59">
        <f>VLOOKUP($B$8,$AI$30:$AW$41,3,FALSE)</f>
        <v>15</v>
      </c>
      <c r="I4" s="59">
        <f>VLOOKUP($B$8,$AI$30:$AW$41,4,FALSE)</f>
        <v>17</v>
      </c>
      <c r="J4" s="59">
        <f>VLOOKUP($B$8,$AI$30:$AW$41,5,FALSE)</f>
        <v>20</v>
      </c>
      <c r="K4" s="59">
        <f>VLOOKUP($B$8,$AI$30:$AW$41,6,FALSE)</f>
        <v>22</v>
      </c>
      <c r="L4" s="59">
        <f>VLOOKUP($B$8,$AI$30:$AW$41,7,FALSE)</f>
        <v>24</v>
      </c>
      <c r="M4" s="59">
        <f>VLOOKUP($B$8,$AI$30:$AW$41,8,FALSE)</f>
        <v>27</v>
      </c>
      <c r="N4" s="59">
        <f>VLOOKUP($B$8,$AI$30:$AW$41,9,FALSE)</f>
        <v>29</v>
      </c>
      <c r="O4" s="59">
        <f>VLOOKUP($B$8,$AI$30:$AW$41,10,FALSE)</f>
        <v>0</v>
      </c>
      <c r="P4" s="59">
        <f>VLOOKUP($B$8,$AI$30:$AW$41,11,FALSE)</f>
        <v>0</v>
      </c>
      <c r="Q4" s="59">
        <f>VLOOKUP($B$8,$AI$30:$AW$41,12,FALSE)</f>
        <v>0</v>
      </c>
      <c r="R4" s="59">
        <f>VLOOKUP($B$8,$AI$30:$AW$41,13,FALSE)</f>
        <v>0</v>
      </c>
      <c r="S4" s="59">
        <f>VLOOKUP($B$8,$AI$30:$AW$41,14,FALSE)</f>
        <v>0</v>
      </c>
      <c r="T4" s="59">
        <f>VLOOKUP($B$8,$AI$30:$AW$41,15,FALSE)</f>
        <v>0</v>
      </c>
      <c r="V4" s="8" t="s">
        <v>1</v>
      </c>
      <c r="X4" s="17" t="s">
        <v>30</v>
      </c>
      <c r="AI4" s="49">
        <v>3</v>
      </c>
      <c r="AJ4" s="44">
        <v>9</v>
      </c>
      <c r="AK4" s="36">
        <v>23</v>
      </c>
      <c r="AM4" s="49">
        <v>3</v>
      </c>
      <c r="AN4" s="44"/>
      <c r="AO4" s="33"/>
      <c r="AP4" s="33"/>
      <c r="AQ4" s="33"/>
      <c r="AR4" s="33"/>
      <c r="AS4" s="36"/>
    </row>
    <row r="5" spans="1:49" ht="17.25" thickBot="1" x14ac:dyDescent="0.3">
      <c r="A5" s="78"/>
      <c r="B5" s="78"/>
      <c r="C5" s="27">
        <v>19</v>
      </c>
      <c r="D5" s="28">
        <v>21</v>
      </c>
      <c r="E5" s="29"/>
      <c r="F5" s="57"/>
      <c r="G5" s="59">
        <f>VLOOKUP($B$8,$AI$44:$AW$55,2,FALSE)</f>
        <v>9</v>
      </c>
      <c r="H5" s="59">
        <f>VLOOKUP($B$8,$AI$44:$AW$55,3,FALSE)</f>
        <v>14</v>
      </c>
      <c r="I5" s="59">
        <f>VLOOKUP($B$8,$AI$44:$AW$55,4,FALSE)</f>
        <v>16</v>
      </c>
      <c r="J5" s="59">
        <f>VLOOKUP($B$8,$AI$44:$AW$55,5,FALSE)</f>
        <v>21</v>
      </c>
      <c r="K5" s="59">
        <f>VLOOKUP($B$8,$AI$44:$AW$55,6,FALSE)</f>
        <v>23</v>
      </c>
      <c r="L5" s="59">
        <f>VLOOKUP($B$8,$AI$44:$AW$55,7,FALSE)</f>
        <v>28</v>
      </c>
      <c r="M5" s="59">
        <f>VLOOKUP($B$8,$AI$44:$AW$55,8,FALSE)</f>
        <v>30</v>
      </c>
      <c r="N5" s="59">
        <f>VLOOKUP($B$8,$AI$44:$AW$55,9,FALSE)</f>
        <v>0</v>
      </c>
      <c r="O5" s="59">
        <f>VLOOKUP($B$8,$AI$44:$AW$55,10,FALSE)</f>
        <v>0</v>
      </c>
      <c r="P5" s="59">
        <f>VLOOKUP($B$8,$AI$44:$AW$55,11,FALSE)</f>
        <v>0</v>
      </c>
      <c r="Q5" s="59">
        <f>VLOOKUP($B$8,$AI$44:$AW$55,12,FALSE)</f>
        <v>0</v>
      </c>
      <c r="R5" s="59">
        <f>VLOOKUP($B$8,$AI$44:$AW$55,13,FALSE)</f>
        <v>0</v>
      </c>
      <c r="S5" s="59">
        <f>VLOOKUP($B$8,$AI$44:$AW$55,14,FALSE)</f>
        <v>0</v>
      </c>
      <c r="T5" s="59">
        <f>VLOOKUP($B$8,$AI$44:$AW$55,15,FALSE)</f>
        <v>0</v>
      </c>
      <c r="AI5" s="49">
        <v>4</v>
      </c>
      <c r="AJ5" s="44">
        <v>13</v>
      </c>
      <c r="AK5" s="36">
        <v>27</v>
      </c>
      <c r="AM5" s="49">
        <v>4</v>
      </c>
      <c r="AN5" s="44">
        <v>3</v>
      </c>
      <c r="AO5" s="33">
        <v>4</v>
      </c>
      <c r="AP5" s="33">
        <v>6</v>
      </c>
      <c r="AQ5" s="33">
        <v>7</v>
      </c>
      <c r="AR5" s="33"/>
      <c r="AS5" s="36"/>
    </row>
    <row r="6" spans="1:49" x14ac:dyDescent="0.25">
      <c r="C6" s="19"/>
      <c r="AI6" s="49">
        <v>5</v>
      </c>
      <c r="AJ6" s="44">
        <v>11</v>
      </c>
      <c r="AK6" s="36">
        <v>26</v>
      </c>
      <c r="AM6" s="49">
        <v>5</v>
      </c>
      <c r="AN6" s="44">
        <v>1</v>
      </c>
      <c r="AO6" s="33">
        <v>25</v>
      </c>
      <c r="AP6" s="33"/>
      <c r="AQ6" s="33"/>
      <c r="AR6" s="33"/>
      <c r="AS6" s="36"/>
    </row>
    <row r="7" spans="1:49" x14ac:dyDescent="0.25">
      <c r="B7">
        <v>1</v>
      </c>
      <c r="C7">
        <f>B7+1</f>
        <v>2</v>
      </c>
      <c r="D7">
        <f t="shared" ref="D7:AB7" si="0">C7+1</f>
        <v>3</v>
      </c>
      <c r="E7">
        <f t="shared" si="0"/>
        <v>4</v>
      </c>
      <c r="F7">
        <f t="shared" si="0"/>
        <v>5</v>
      </c>
      <c r="G7">
        <f t="shared" si="0"/>
        <v>6</v>
      </c>
      <c r="H7">
        <f t="shared" si="0"/>
        <v>7</v>
      </c>
      <c r="I7">
        <f t="shared" si="0"/>
        <v>8</v>
      </c>
      <c r="J7">
        <f t="shared" si="0"/>
        <v>9</v>
      </c>
      <c r="K7">
        <f t="shared" si="0"/>
        <v>10</v>
      </c>
      <c r="L7">
        <f t="shared" si="0"/>
        <v>11</v>
      </c>
      <c r="M7">
        <f t="shared" si="0"/>
        <v>12</v>
      </c>
      <c r="N7">
        <f t="shared" si="0"/>
        <v>13</v>
      </c>
      <c r="O7">
        <f t="shared" si="0"/>
        <v>14</v>
      </c>
      <c r="P7">
        <f t="shared" si="0"/>
        <v>15</v>
      </c>
      <c r="Q7">
        <f t="shared" si="0"/>
        <v>16</v>
      </c>
      <c r="R7">
        <f t="shared" si="0"/>
        <v>17</v>
      </c>
      <c r="S7">
        <f t="shared" si="0"/>
        <v>18</v>
      </c>
      <c r="T7">
        <f t="shared" si="0"/>
        <v>19</v>
      </c>
      <c r="U7">
        <f t="shared" si="0"/>
        <v>20</v>
      </c>
      <c r="V7">
        <f t="shared" si="0"/>
        <v>21</v>
      </c>
      <c r="W7">
        <f t="shared" si="0"/>
        <v>22</v>
      </c>
      <c r="X7">
        <f t="shared" si="0"/>
        <v>23</v>
      </c>
      <c r="Y7">
        <f t="shared" si="0"/>
        <v>24</v>
      </c>
      <c r="Z7">
        <f t="shared" si="0"/>
        <v>25</v>
      </c>
      <c r="AA7">
        <f t="shared" si="0"/>
        <v>26</v>
      </c>
      <c r="AB7">
        <f t="shared" si="0"/>
        <v>27</v>
      </c>
      <c r="AC7">
        <f>IF(AC8=$B$8,AB7+1,"")</f>
        <v>28</v>
      </c>
      <c r="AD7">
        <f>IF(AD8=$B$8,AC7+1,"")</f>
        <v>29</v>
      </c>
      <c r="AE7">
        <f>IF(AE8=$B$8,AD7+1,"")</f>
        <v>30</v>
      </c>
      <c r="AF7" t="str">
        <f>IF(AF8=$B$8,AE7+1,"")</f>
        <v/>
      </c>
      <c r="AI7" s="49">
        <v>6</v>
      </c>
      <c r="AJ7" s="44">
        <v>8</v>
      </c>
      <c r="AK7" s="36">
        <v>22</v>
      </c>
      <c r="AM7" s="49">
        <v>6</v>
      </c>
      <c r="AN7" s="44">
        <v>19</v>
      </c>
      <c r="AO7" s="33"/>
      <c r="AP7" s="33"/>
      <c r="AQ7" s="33"/>
      <c r="AR7" s="33"/>
      <c r="AS7" s="36"/>
    </row>
    <row r="8" spans="1:49" x14ac:dyDescent="0.25">
      <c r="B8">
        <f>MONTH(B9)</f>
        <v>4</v>
      </c>
      <c r="C8">
        <f t="shared" ref="C8:AF8" si="1">MONTH(C9)</f>
        <v>4</v>
      </c>
      <c r="D8">
        <f t="shared" si="1"/>
        <v>4</v>
      </c>
      <c r="E8">
        <f t="shared" si="1"/>
        <v>4</v>
      </c>
      <c r="F8">
        <f t="shared" si="1"/>
        <v>4</v>
      </c>
      <c r="G8">
        <f t="shared" si="1"/>
        <v>4</v>
      </c>
      <c r="H8">
        <f t="shared" si="1"/>
        <v>4</v>
      </c>
      <c r="I8">
        <f t="shared" si="1"/>
        <v>4</v>
      </c>
      <c r="J8">
        <f t="shared" si="1"/>
        <v>4</v>
      </c>
      <c r="K8">
        <f t="shared" si="1"/>
        <v>4</v>
      </c>
      <c r="L8">
        <f t="shared" si="1"/>
        <v>4</v>
      </c>
      <c r="M8">
        <f t="shared" si="1"/>
        <v>4</v>
      </c>
      <c r="N8">
        <f t="shared" si="1"/>
        <v>4</v>
      </c>
      <c r="O8">
        <f t="shared" si="1"/>
        <v>4</v>
      </c>
      <c r="P8">
        <f t="shared" si="1"/>
        <v>4</v>
      </c>
      <c r="Q8">
        <f t="shared" si="1"/>
        <v>4</v>
      </c>
      <c r="R8">
        <f t="shared" si="1"/>
        <v>4</v>
      </c>
      <c r="S8">
        <f t="shared" si="1"/>
        <v>4</v>
      </c>
      <c r="T8">
        <f t="shared" si="1"/>
        <v>4</v>
      </c>
      <c r="U8">
        <f t="shared" si="1"/>
        <v>4</v>
      </c>
      <c r="V8">
        <f t="shared" si="1"/>
        <v>4</v>
      </c>
      <c r="W8">
        <f t="shared" si="1"/>
        <v>4</v>
      </c>
      <c r="X8">
        <f t="shared" si="1"/>
        <v>4</v>
      </c>
      <c r="Y8">
        <f t="shared" si="1"/>
        <v>4</v>
      </c>
      <c r="Z8">
        <f t="shared" si="1"/>
        <v>4</v>
      </c>
      <c r="AA8">
        <f t="shared" si="1"/>
        <v>4</v>
      </c>
      <c r="AB8">
        <f t="shared" si="1"/>
        <v>4</v>
      </c>
      <c r="AC8">
        <f t="shared" si="1"/>
        <v>4</v>
      </c>
      <c r="AD8">
        <f t="shared" si="1"/>
        <v>4</v>
      </c>
      <c r="AE8">
        <f t="shared" si="1"/>
        <v>4</v>
      </c>
      <c r="AF8">
        <f t="shared" si="1"/>
        <v>5</v>
      </c>
      <c r="AI8" s="49">
        <v>7</v>
      </c>
      <c r="AJ8" s="44">
        <v>13</v>
      </c>
      <c r="AK8" s="36">
        <v>27</v>
      </c>
      <c r="AM8" s="49">
        <v>7</v>
      </c>
      <c r="AN8" s="44">
        <v>1</v>
      </c>
      <c r="AO8" s="33"/>
      <c r="AP8" s="33"/>
      <c r="AQ8" s="33"/>
      <c r="AR8" s="33"/>
      <c r="AS8" s="36"/>
    </row>
    <row r="9" spans="1:49" s="20" customFormat="1" x14ac:dyDescent="0.25">
      <c r="B9" s="21">
        <f>C1</f>
        <v>46113</v>
      </c>
      <c r="C9" s="21">
        <f>B9+1</f>
        <v>46114</v>
      </c>
      <c r="D9" s="21">
        <f t="shared" ref="D9:AF9" si="2">C9+1</f>
        <v>46115</v>
      </c>
      <c r="E9" s="21">
        <f t="shared" si="2"/>
        <v>46116</v>
      </c>
      <c r="F9" s="21">
        <f t="shared" si="2"/>
        <v>46117</v>
      </c>
      <c r="G9" s="21">
        <f t="shared" si="2"/>
        <v>46118</v>
      </c>
      <c r="H9" s="21">
        <f t="shared" si="2"/>
        <v>46119</v>
      </c>
      <c r="I9" s="21">
        <f t="shared" si="2"/>
        <v>46120</v>
      </c>
      <c r="J9" s="21">
        <f t="shared" si="2"/>
        <v>46121</v>
      </c>
      <c r="K9" s="21">
        <f t="shared" si="2"/>
        <v>46122</v>
      </c>
      <c r="L9" s="21">
        <f t="shared" si="2"/>
        <v>46123</v>
      </c>
      <c r="M9" s="21">
        <f t="shared" si="2"/>
        <v>46124</v>
      </c>
      <c r="N9" s="21">
        <f t="shared" si="2"/>
        <v>46125</v>
      </c>
      <c r="O9" s="21">
        <f t="shared" si="2"/>
        <v>46126</v>
      </c>
      <c r="P9" s="21">
        <f t="shared" si="2"/>
        <v>46127</v>
      </c>
      <c r="Q9" s="21">
        <f t="shared" si="2"/>
        <v>46128</v>
      </c>
      <c r="R9" s="21">
        <f t="shared" si="2"/>
        <v>46129</v>
      </c>
      <c r="S9" s="21">
        <f t="shared" si="2"/>
        <v>46130</v>
      </c>
      <c r="T9" s="21">
        <f t="shared" si="2"/>
        <v>46131</v>
      </c>
      <c r="U9" s="21">
        <f t="shared" si="2"/>
        <v>46132</v>
      </c>
      <c r="V9" s="21">
        <f t="shared" si="2"/>
        <v>46133</v>
      </c>
      <c r="W9" s="21">
        <f t="shared" si="2"/>
        <v>46134</v>
      </c>
      <c r="X9" s="21">
        <f t="shared" si="2"/>
        <v>46135</v>
      </c>
      <c r="Y9" s="21">
        <f t="shared" si="2"/>
        <v>46136</v>
      </c>
      <c r="Z9" s="21">
        <f t="shared" si="2"/>
        <v>46137</v>
      </c>
      <c r="AA9" s="21">
        <f t="shared" si="2"/>
        <v>46138</v>
      </c>
      <c r="AB9" s="21">
        <f t="shared" si="2"/>
        <v>46139</v>
      </c>
      <c r="AC9" s="21">
        <f t="shared" si="2"/>
        <v>46140</v>
      </c>
      <c r="AD9" s="21">
        <f t="shared" si="2"/>
        <v>46141</v>
      </c>
      <c r="AE9" s="21">
        <f t="shared" si="2"/>
        <v>46142</v>
      </c>
      <c r="AF9" s="21">
        <f t="shared" si="2"/>
        <v>46143</v>
      </c>
      <c r="AI9" s="50">
        <v>8</v>
      </c>
      <c r="AJ9" s="45">
        <v>10</v>
      </c>
      <c r="AK9" s="42">
        <v>24</v>
      </c>
      <c r="AM9" s="50">
        <v>8</v>
      </c>
      <c r="AN9" s="45"/>
      <c r="AO9" s="39"/>
      <c r="AP9" s="39"/>
      <c r="AQ9" s="39"/>
      <c r="AR9" s="39"/>
      <c r="AS9" s="42"/>
    </row>
    <row r="10" spans="1:49" x14ac:dyDescent="0.25">
      <c r="B10" t="str">
        <f t="shared" ref="B10:AE10" si="3">CHOOSE(WEEKDAY(B9,1),"日","一","二","三","四","五","六")</f>
        <v>三</v>
      </c>
      <c r="C10" t="str">
        <f t="shared" si="3"/>
        <v>四</v>
      </c>
      <c r="D10" t="str">
        <f t="shared" si="3"/>
        <v>五</v>
      </c>
      <c r="E10" t="str">
        <f t="shared" si="3"/>
        <v>六</v>
      </c>
      <c r="F10" t="str">
        <f t="shared" si="3"/>
        <v>日</v>
      </c>
      <c r="G10" t="str">
        <f t="shared" si="3"/>
        <v>一</v>
      </c>
      <c r="H10" t="str">
        <f t="shared" si="3"/>
        <v>二</v>
      </c>
      <c r="I10" t="str">
        <f t="shared" si="3"/>
        <v>三</v>
      </c>
      <c r="J10" t="str">
        <f t="shared" si="3"/>
        <v>四</v>
      </c>
      <c r="K10" t="str">
        <f t="shared" si="3"/>
        <v>五</v>
      </c>
      <c r="L10" t="str">
        <f t="shared" si="3"/>
        <v>六</v>
      </c>
      <c r="M10" t="str">
        <f t="shared" si="3"/>
        <v>日</v>
      </c>
      <c r="N10" t="str">
        <f t="shared" si="3"/>
        <v>一</v>
      </c>
      <c r="O10" t="str">
        <f t="shared" si="3"/>
        <v>二</v>
      </c>
      <c r="P10" t="str">
        <f t="shared" si="3"/>
        <v>三</v>
      </c>
      <c r="Q10" t="str">
        <f t="shared" si="3"/>
        <v>四</v>
      </c>
      <c r="R10" t="str">
        <f t="shared" si="3"/>
        <v>五</v>
      </c>
      <c r="S10" t="str">
        <f t="shared" si="3"/>
        <v>六</v>
      </c>
      <c r="T10" t="str">
        <f t="shared" si="3"/>
        <v>日</v>
      </c>
      <c r="U10" t="str">
        <f t="shared" si="3"/>
        <v>一</v>
      </c>
      <c r="V10" t="str">
        <f t="shared" si="3"/>
        <v>二</v>
      </c>
      <c r="W10" t="str">
        <f t="shared" si="3"/>
        <v>三</v>
      </c>
      <c r="X10" t="str">
        <f t="shared" si="3"/>
        <v>四</v>
      </c>
      <c r="Y10" t="str">
        <f t="shared" si="3"/>
        <v>五</v>
      </c>
      <c r="Z10" t="str">
        <f t="shared" si="3"/>
        <v>六</v>
      </c>
      <c r="AA10" t="str">
        <f t="shared" si="3"/>
        <v>日</v>
      </c>
      <c r="AB10" t="str">
        <f t="shared" si="3"/>
        <v>一</v>
      </c>
      <c r="AC10" t="str">
        <f t="shared" si="3"/>
        <v>二</v>
      </c>
      <c r="AD10" t="str">
        <f t="shared" si="3"/>
        <v>三</v>
      </c>
      <c r="AE10" t="str">
        <f t="shared" si="3"/>
        <v>四</v>
      </c>
      <c r="AF10" t="str">
        <f>IF(AF7="","",CHOOSE(WEEKDAY(AF9,1),"日","一","二","三","四","五","六"))</f>
        <v/>
      </c>
      <c r="AI10" s="49">
        <v>9</v>
      </c>
      <c r="AJ10" s="44">
        <v>14</v>
      </c>
      <c r="AK10" s="36">
        <v>28</v>
      </c>
      <c r="AM10" s="49">
        <v>9</v>
      </c>
      <c r="AN10" s="44">
        <v>26</v>
      </c>
      <c r="AO10" s="33"/>
      <c r="AP10" s="33"/>
      <c r="AQ10" s="33"/>
      <c r="AR10" s="33"/>
      <c r="AS10" s="36"/>
    </row>
    <row r="11" spans="1:49" x14ac:dyDescent="0.25">
      <c r="B11" t="str">
        <f>CHOOSE(WEEKDAY(B9,1),"Sun","Mon","Tue","Wed","Thu","Fri","Sat")</f>
        <v>Wed</v>
      </c>
      <c r="C11" t="str">
        <f t="shared" ref="C11:AE11" si="4">CHOOSE(WEEKDAY(C9,1),"Sun","Mon","Tue","Wed","Thu","Fri","Sat")</f>
        <v>Thu</v>
      </c>
      <c r="D11" t="str">
        <f t="shared" si="4"/>
        <v>Fri</v>
      </c>
      <c r="E11" t="str">
        <f t="shared" si="4"/>
        <v>Sat</v>
      </c>
      <c r="F11" t="str">
        <f t="shared" si="4"/>
        <v>Sun</v>
      </c>
      <c r="G11" t="str">
        <f t="shared" si="4"/>
        <v>Mon</v>
      </c>
      <c r="H11" t="str">
        <f t="shared" si="4"/>
        <v>Tue</v>
      </c>
      <c r="I11" t="str">
        <f t="shared" si="4"/>
        <v>Wed</v>
      </c>
      <c r="J11" t="str">
        <f t="shared" si="4"/>
        <v>Thu</v>
      </c>
      <c r="K11" t="str">
        <f t="shared" si="4"/>
        <v>Fri</v>
      </c>
      <c r="L11" t="str">
        <f t="shared" si="4"/>
        <v>Sat</v>
      </c>
      <c r="M11" t="str">
        <f t="shared" si="4"/>
        <v>Sun</v>
      </c>
      <c r="N11" t="str">
        <f t="shared" si="4"/>
        <v>Mon</v>
      </c>
      <c r="O11" t="str">
        <f t="shared" si="4"/>
        <v>Tue</v>
      </c>
      <c r="P11" t="str">
        <f t="shared" si="4"/>
        <v>Wed</v>
      </c>
      <c r="Q11" t="str">
        <f t="shared" si="4"/>
        <v>Thu</v>
      </c>
      <c r="R11" t="str">
        <f t="shared" si="4"/>
        <v>Fri</v>
      </c>
      <c r="S11" t="str">
        <f t="shared" si="4"/>
        <v>Sat</v>
      </c>
      <c r="T11" t="str">
        <f t="shared" si="4"/>
        <v>Sun</v>
      </c>
      <c r="U11" t="str">
        <f t="shared" si="4"/>
        <v>Mon</v>
      </c>
      <c r="V11" t="str">
        <f t="shared" si="4"/>
        <v>Tue</v>
      </c>
      <c r="W11" t="str">
        <f t="shared" si="4"/>
        <v>Wed</v>
      </c>
      <c r="X11" t="str">
        <f t="shared" si="4"/>
        <v>Thu</v>
      </c>
      <c r="Y11" t="str">
        <f t="shared" si="4"/>
        <v>Fri</v>
      </c>
      <c r="Z11" t="str">
        <f t="shared" si="4"/>
        <v>Sat</v>
      </c>
      <c r="AA11" t="str">
        <f t="shared" si="4"/>
        <v>Sun</v>
      </c>
      <c r="AB11" t="str">
        <f t="shared" si="4"/>
        <v>Mon</v>
      </c>
      <c r="AC11" t="str">
        <f t="shared" si="4"/>
        <v>Tue</v>
      </c>
      <c r="AD11" t="str">
        <f t="shared" si="4"/>
        <v>Wed</v>
      </c>
      <c r="AE11" t="str">
        <f t="shared" si="4"/>
        <v>Thu</v>
      </c>
      <c r="AF11" t="str">
        <f>IF(AF7="","",CHOOSE(WEEKDAY(AF9,1),"Sun","Mon","Tue","Wed","Thu","Fri","Sat"))</f>
        <v/>
      </c>
      <c r="AI11" s="49">
        <v>10</v>
      </c>
      <c r="AJ11" s="44">
        <v>12</v>
      </c>
      <c r="AK11" s="36">
        <v>26</v>
      </c>
      <c r="AM11" s="49">
        <v>10</v>
      </c>
      <c r="AN11" s="44">
        <v>1</v>
      </c>
      <c r="AO11" s="33">
        <v>19</v>
      </c>
      <c r="AP11" s="33"/>
      <c r="AQ11" s="33"/>
      <c r="AR11" s="33"/>
      <c r="AS11" s="36"/>
    </row>
    <row r="12" spans="1:49" x14ac:dyDescent="0.25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51">
        <v>11</v>
      </c>
      <c r="AJ12" s="46">
        <v>9</v>
      </c>
      <c r="AK12" s="36">
        <v>23</v>
      </c>
      <c r="AM12" s="51">
        <v>11</v>
      </c>
      <c r="AN12" s="44"/>
      <c r="AO12" s="33"/>
      <c r="AP12" s="33"/>
      <c r="AQ12" s="33"/>
      <c r="AR12" s="33"/>
      <c r="AS12" s="36"/>
    </row>
    <row r="13" spans="1:49" ht="50.25" thickBot="1" x14ac:dyDescent="0.3">
      <c r="B13" s="24" t="str">
        <f>IF(B7="","",CONCATENATE(B$7,"
週",B$10," 
",B$11))</f>
        <v>1
週三 
Wed</v>
      </c>
      <c r="C13" s="24" t="str">
        <f t="shared" ref="C13:AF13" si="5">IF(C7="","",CONCATENATE(C$7,"
週",C$10," 
",C$11))</f>
        <v>2
週四 
Thu</v>
      </c>
      <c r="D13" s="24" t="str">
        <f t="shared" si="5"/>
        <v>3
週五 
Fri</v>
      </c>
      <c r="E13" s="24" t="str">
        <f t="shared" si="5"/>
        <v>4
週六 
Sat</v>
      </c>
      <c r="F13" s="24" t="str">
        <f t="shared" si="5"/>
        <v>5
週日 
Sun</v>
      </c>
      <c r="G13" s="24" t="str">
        <f t="shared" si="5"/>
        <v>6
週一 
Mon</v>
      </c>
      <c r="H13" s="24" t="str">
        <f>IF(H7="","",CONCATENATE(H$7,"
週",H$10," 
",H$11))</f>
        <v>7
週二 
Tue</v>
      </c>
      <c r="I13" s="24" t="str">
        <f t="shared" si="5"/>
        <v>8
週三 
Wed</v>
      </c>
      <c r="J13" s="24" t="str">
        <f t="shared" si="5"/>
        <v>9
週四 
Thu</v>
      </c>
      <c r="K13" s="24" t="str">
        <f t="shared" si="5"/>
        <v>10
週五 
Fri</v>
      </c>
      <c r="L13" s="24" t="str">
        <f t="shared" si="5"/>
        <v>11
週六 
Sat</v>
      </c>
      <c r="M13" s="24" t="str">
        <f t="shared" si="5"/>
        <v>12
週日 
Sun</v>
      </c>
      <c r="N13" s="24" t="str">
        <f t="shared" si="5"/>
        <v>13
週一 
Mon</v>
      </c>
      <c r="O13" s="24" t="str">
        <f t="shared" si="5"/>
        <v>14
週二 
Tue</v>
      </c>
      <c r="P13" s="24" t="str">
        <f t="shared" si="5"/>
        <v>15
週三 
Wed</v>
      </c>
      <c r="Q13" s="24" t="str">
        <f t="shared" si="5"/>
        <v>16
週四 
Thu</v>
      </c>
      <c r="R13" s="24" t="str">
        <f t="shared" si="5"/>
        <v>17
週五 
Fri</v>
      </c>
      <c r="S13" s="24" t="str">
        <f t="shared" si="5"/>
        <v>18
週六 
Sat</v>
      </c>
      <c r="T13" s="24" t="str">
        <f t="shared" si="5"/>
        <v>19
週日 
Sun</v>
      </c>
      <c r="U13" s="24" t="str">
        <f t="shared" si="5"/>
        <v>20
週一 
Mon</v>
      </c>
      <c r="V13" s="24" t="str">
        <f t="shared" si="5"/>
        <v>21
週二 
Tue</v>
      </c>
      <c r="W13" s="24" t="str">
        <f t="shared" si="5"/>
        <v>22
週三 
Wed</v>
      </c>
      <c r="X13" s="24" t="str">
        <f t="shared" si="5"/>
        <v>23
週四 
Thu</v>
      </c>
      <c r="Y13" s="24" t="str">
        <f t="shared" si="5"/>
        <v>24
週五 
Fri</v>
      </c>
      <c r="Z13" s="24" t="str">
        <f t="shared" si="5"/>
        <v>25
週六 
Sat</v>
      </c>
      <c r="AA13" s="24" t="str">
        <f t="shared" si="5"/>
        <v>26
週日 
Sun</v>
      </c>
      <c r="AB13" s="24" t="str">
        <f t="shared" si="5"/>
        <v>27
週一 
Mon</v>
      </c>
      <c r="AC13" s="24" t="str">
        <f t="shared" si="5"/>
        <v>28
週二 
Tue</v>
      </c>
      <c r="AD13" s="24" t="str">
        <f t="shared" si="5"/>
        <v>29
週三 
Wed</v>
      </c>
      <c r="AE13" s="24" t="str">
        <f t="shared" si="5"/>
        <v>30
週四 
Thu</v>
      </c>
      <c r="AF13" s="24" t="str">
        <f t="shared" si="5"/>
        <v/>
      </c>
      <c r="AG13" s="18"/>
      <c r="AH13" s="26"/>
      <c r="AI13" s="52">
        <v>12</v>
      </c>
      <c r="AJ13" s="47">
        <v>14</v>
      </c>
      <c r="AK13" s="38">
        <v>28</v>
      </c>
      <c r="AM13" s="52">
        <v>12</v>
      </c>
      <c r="AN13" s="47">
        <v>25</v>
      </c>
      <c r="AO13" s="37">
        <v>26</v>
      </c>
      <c r="AP13" s="37"/>
      <c r="AQ13" s="37"/>
      <c r="AR13" s="37"/>
      <c r="AS13" s="38"/>
    </row>
    <row r="14" spans="1:49" ht="20.25" thickBot="1" x14ac:dyDescent="0.35">
      <c r="A14">
        <v>7</v>
      </c>
      <c r="B14" s="25" t="str">
        <f>IF(OR(B$7=$C$2,B$7=$D$2),"M","A")</f>
        <v>A</v>
      </c>
      <c r="C14" s="25" t="str">
        <f t="shared" ref="C14:R19" si="6">IF(OR(C$7=$C$2,C$7=$D$2),"M","A")</f>
        <v>A</v>
      </c>
      <c r="D14" s="25" t="str">
        <f t="shared" si="6"/>
        <v>A</v>
      </c>
      <c r="E14" s="25" t="str">
        <f t="shared" si="6"/>
        <v>A</v>
      </c>
      <c r="F14" s="25" t="str">
        <f t="shared" si="6"/>
        <v>A</v>
      </c>
      <c r="G14" s="25" t="str">
        <f t="shared" si="6"/>
        <v>A</v>
      </c>
      <c r="H14" s="25" t="str">
        <f t="shared" si="6"/>
        <v>A</v>
      </c>
      <c r="I14" s="25" t="str">
        <f t="shared" si="6"/>
        <v>A</v>
      </c>
      <c r="J14" s="25" t="str">
        <f t="shared" si="6"/>
        <v>A</v>
      </c>
      <c r="K14" s="25" t="str">
        <f t="shared" si="6"/>
        <v>A</v>
      </c>
      <c r="L14" s="25" t="str">
        <f t="shared" si="6"/>
        <v>A</v>
      </c>
      <c r="M14" s="25" t="str">
        <f t="shared" si="6"/>
        <v>A</v>
      </c>
      <c r="N14" s="25" t="str">
        <f t="shared" si="6"/>
        <v>M</v>
      </c>
      <c r="O14" s="25" t="str">
        <f t="shared" si="6"/>
        <v>A</v>
      </c>
      <c r="P14" s="25" t="str">
        <f t="shared" si="6"/>
        <v>A</v>
      </c>
      <c r="Q14" s="25" t="str">
        <f t="shared" si="6"/>
        <v>A</v>
      </c>
      <c r="R14" s="25" t="str">
        <f t="shared" si="6"/>
        <v>A</v>
      </c>
      <c r="S14" s="25" t="str">
        <f t="shared" ref="R14:T19" si="7">IF(OR(S$7=$C$2,S$7=$D$2),"M","A")</f>
        <v>A</v>
      </c>
      <c r="T14" s="25" t="str">
        <f t="shared" si="7"/>
        <v>A</v>
      </c>
      <c r="U14" s="25" t="str">
        <f t="shared" ref="U14:AB19" si="8">IF(OR(U$7=$C$2,U$7=$D$2),"M","A")</f>
        <v>A</v>
      </c>
      <c r="V14" s="25" t="str">
        <f t="shared" si="8"/>
        <v>A</v>
      </c>
      <c r="W14" s="25" t="str">
        <f t="shared" si="8"/>
        <v>A</v>
      </c>
      <c r="X14" s="25" t="str">
        <f t="shared" si="8"/>
        <v>A</v>
      </c>
      <c r="Y14" s="25" t="str">
        <f t="shared" si="8"/>
        <v>A</v>
      </c>
      <c r="Z14" s="25" t="str">
        <f t="shared" si="8"/>
        <v>A</v>
      </c>
      <c r="AA14" s="25" t="str">
        <f t="shared" si="8"/>
        <v>A</v>
      </c>
      <c r="AB14" s="25" t="str">
        <f t="shared" si="8"/>
        <v>M</v>
      </c>
      <c r="AC14" s="25" t="str">
        <f>IF(AC7="","",IF(OR(AC$7=$C$2,AC$7=$D$2),"M","A"))</f>
        <v>A</v>
      </c>
      <c r="AD14" s="25" t="str">
        <f>IF(AD7="","",IF(OR(AD$7=$C$2,AD$7=$D$2),"M","A"))</f>
        <v>A</v>
      </c>
      <c r="AE14" s="25" t="str">
        <f>IF(AE7="","",IF(OR(AE$7=$C$2,AE$7=$D$2),"M","A"))</f>
        <v>A</v>
      </c>
      <c r="AF14" s="25" t="str">
        <f>IF(AF7="","",IF(OR(AF$7=$C$2,AF$7=$D$2),"M","A"))</f>
        <v/>
      </c>
    </row>
    <row r="15" spans="1:49" ht="20.25" thickBot="1" x14ac:dyDescent="0.35">
      <c r="A15">
        <v>8</v>
      </c>
      <c r="B15" s="25" t="str">
        <f t="shared" ref="B15:B19" si="9">IF(OR(B$7=$C$2,B$7=$D$2),"M","A")</f>
        <v>A</v>
      </c>
      <c r="C15" s="25" t="str">
        <f t="shared" si="6"/>
        <v>A</v>
      </c>
      <c r="D15" s="25" t="str">
        <f t="shared" si="6"/>
        <v>A</v>
      </c>
      <c r="E15" s="25" t="str">
        <f t="shared" si="6"/>
        <v>A</v>
      </c>
      <c r="F15" s="25" t="str">
        <f t="shared" si="6"/>
        <v>A</v>
      </c>
      <c r="G15" s="25" t="str">
        <f t="shared" si="6"/>
        <v>A</v>
      </c>
      <c r="H15" s="25" t="str">
        <f t="shared" si="6"/>
        <v>A</v>
      </c>
      <c r="I15" s="25" t="str">
        <f t="shared" si="6"/>
        <v>A</v>
      </c>
      <c r="J15" s="25" t="str">
        <f t="shared" si="6"/>
        <v>A</v>
      </c>
      <c r="K15" s="25" t="str">
        <f t="shared" si="6"/>
        <v>A</v>
      </c>
      <c r="L15" s="25" t="str">
        <f t="shared" si="6"/>
        <v>A</v>
      </c>
      <c r="M15" s="25" t="str">
        <f t="shared" si="6"/>
        <v>A</v>
      </c>
      <c r="N15" s="25" t="str">
        <f t="shared" si="6"/>
        <v>M</v>
      </c>
      <c r="O15" s="25" t="str">
        <f t="shared" si="6"/>
        <v>A</v>
      </c>
      <c r="P15" s="25" t="str">
        <f t="shared" si="6"/>
        <v>A</v>
      </c>
      <c r="Q15" s="25" t="str">
        <f t="shared" si="6"/>
        <v>A</v>
      </c>
      <c r="R15" s="25" t="str">
        <f t="shared" si="7"/>
        <v>A</v>
      </c>
      <c r="S15" s="25" t="str">
        <f t="shared" si="7"/>
        <v>A</v>
      </c>
      <c r="T15" s="25" t="str">
        <f t="shared" si="7"/>
        <v>A</v>
      </c>
      <c r="U15" s="25" t="str">
        <f t="shared" si="8"/>
        <v>A</v>
      </c>
      <c r="V15" s="25" t="str">
        <f t="shared" si="8"/>
        <v>A</v>
      </c>
      <c r="W15" s="25" t="str">
        <f t="shared" si="8"/>
        <v>A</v>
      </c>
      <c r="X15" s="25" t="str">
        <f t="shared" si="8"/>
        <v>A</v>
      </c>
      <c r="Y15" s="25" t="str">
        <f t="shared" si="8"/>
        <v>A</v>
      </c>
      <c r="Z15" s="25" t="str">
        <f t="shared" si="8"/>
        <v>A</v>
      </c>
      <c r="AA15" s="25" t="str">
        <f t="shared" si="8"/>
        <v>A</v>
      </c>
      <c r="AB15" s="25" t="str">
        <f t="shared" si="8"/>
        <v>M</v>
      </c>
      <c r="AC15" s="25" t="str">
        <f>IF(AC7="","",IF(OR(AC$7=$C$2,AC$7=$D$2),"M","A"))</f>
        <v>A</v>
      </c>
      <c r="AD15" s="25" t="str">
        <f>IF(AD7="","",IF(OR(AD$7=$C$2,AD$7=$D$2),"M","A"))</f>
        <v>A</v>
      </c>
      <c r="AE15" s="25" t="str">
        <f>IF(AE7="","",IF(OR(AE$7=$C$2,AE$7=$D$2),"M","A"))</f>
        <v>A</v>
      </c>
      <c r="AF15" s="25" t="str">
        <f>IF(AF7="","",IF(OR(AF$7=$C$2,AF$7=$D$2),"M","A"))</f>
        <v/>
      </c>
      <c r="AI15" s="68" t="s">
        <v>41</v>
      </c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70"/>
    </row>
    <row r="16" spans="1:49" ht="19.5" x14ac:dyDescent="0.3">
      <c r="A16">
        <v>9</v>
      </c>
      <c r="B16" s="25" t="str">
        <f t="shared" ref="B16:K17" si="10">IF(OR(B$7=$C$2,B$7=$D$2),"M",IF(COUNTIF($E$3:$T$3,B$7)=0,"A","P"))</f>
        <v>A</v>
      </c>
      <c r="C16" s="25" t="str">
        <f t="shared" si="10"/>
        <v>A</v>
      </c>
      <c r="D16" s="25" t="str">
        <f t="shared" si="10"/>
        <v>A</v>
      </c>
      <c r="E16" s="25" t="str">
        <f t="shared" si="10"/>
        <v>A</v>
      </c>
      <c r="F16" s="25" t="str">
        <f t="shared" si="10"/>
        <v>A</v>
      </c>
      <c r="G16" s="25" t="str">
        <f t="shared" si="10"/>
        <v>A</v>
      </c>
      <c r="H16" s="25" t="str">
        <f t="shared" si="10"/>
        <v>A</v>
      </c>
      <c r="I16" s="25" t="str">
        <f t="shared" si="10"/>
        <v>P</v>
      </c>
      <c r="J16" s="25" t="str">
        <f t="shared" si="10"/>
        <v>A</v>
      </c>
      <c r="K16" s="25" t="str">
        <f t="shared" si="10"/>
        <v>P</v>
      </c>
      <c r="L16" s="25" t="str">
        <f t="shared" ref="L16:U17" si="11">IF(OR(L$7=$C$2,L$7=$D$2),"M",IF(COUNTIF($E$3:$T$3,L$7)=0,"A","P"))</f>
        <v>A</v>
      </c>
      <c r="M16" s="25" t="str">
        <f t="shared" si="11"/>
        <v>A</v>
      </c>
      <c r="N16" s="25" t="str">
        <f t="shared" si="11"/>
        <v>M</v>
      </c>
      <c r="O16" s="25" t="str">
        <f t="shared" si="11"/>
        <v>A</v>
      </c>
      <c r="P16" s="25" t="str">
        <f t="shared" si="11"/>
        <v>P</v>
      </c>
      <c r="Q16" s="25" t="str">
        <f t="shared" si="11"/>
        <v>A</v>
      </c>
      <c r="R16" s="25" t="str">
        <f t="shared" si="11"/>
        <v>P</v>
      </c>
      <c r="S16" s="25" t="str">
        <f t="shared" si="11"/>
        <v>A</v>
      </c>
      <c r="T16" s="25" t="str">
        <f t="shared" si="11"/>
        <v>A</v>
      </c>
      <c r="U16" s="25" t="str">
        <f t="shared" si="11"/>
        <v>A</v>
      </c>
      <c r="V16" s="25" t="str">
        <f t="shared" ref="V16:AB17" si="12">IF(OR(V$7=$C$2,V$7=$D$2),"M",IF(COUNTIF($E$3:$T$3,V$7)=0,"A","P"))</f>
        <v>A</v>
      </c>
      <c r="W16" s="25" t="str">
        <f t="shared" si="12"/>
        <v>P</v>
      </c>
      <c r="X16" s="25" t="str">
        <f t="shared" si="12"/>
        <v>A</v>
      </c>
      <c r="Y16" s="25" t="str">
        <f t="shared" si="12"/>
        <v>P</v>
      </c>
      <c r="Z16" s="25" t="str">
        <f t="shared" si="12"/>
        <v>A</v>
      </c>
      <c r="AA16" s="25" t="str">
        <f t="shared" si="12"/>
        <v>A</v>
      </c>
      <c r="AB16" s="25" t="str">
        <f t="shared" si="12"/>
        <v>M</v>
      </c>
      <c r="AC16" s="25" t="str">
        <f>IF(AC7="","",IF(OR(AC$7=$C$2,AC$7=$D$2),"M",IF(COUNTIF($E$3:$T$3,AC$7)=0,"A","P")))</f>
        <v>A</v>
      </c>
      <c r="AD16" s="25" t="str">
        <f>IF(AD7="","",IF(OR(AD$7=$C$2,AD$7=$D$2),"M",IF(COUNTIF($E$3:$T$3,AD$7)=0,"A","P")))</f>
        <v>P</v>
      </c>
      <c r="AE16" s="25" t="str">
        <f>IF(AE7="","",IF(OR(AE$7=$C$2,AE$7=$D$2),"M",IF(COUNTIF($E$3:$T$3,AE$7)=0,"A","P")))</f>
        <v>A</v>
      </c>
      <c r="AF16" s="25" t="str">
        <f>IF(AF7="","",IF(OR(AF$7=$C$2,AF$7=$D$2),"M",IF(COUNTIF($E$3:$T$3,AF$7)=0,"A","P")))</f>
        <v/>
      </c>
      <c r="AI16" s="48">
        <v>4</v>
      </c>
      <c r="AJ16" s="53">
        <v>8</v>
      </c>
      <c r="AK16" s="34">
        <v>10</v>
      </c>
      <c r="AL16" s="34">
        <v>15</v>
      </c>
      <c r="AM16" s="34">
        <v>17</v>
      </c>
      <c r="AN16" s="34">
        <v>22</v>
      </c>
      <c r="AO16" s="34">
        <v>24</v>
      </c>
      <c r="AP16" s="34">
        <v>29</v>
      </c>
      <c r="AQ16" s="34"/>
      <c r="AR16" s="34"/>
      <c r="AS16" s="34"/>
      <c r="AT16" s="34"/>
      <c r="AU16" s="34"/>
      <c r="AV16" s="34"/>
      <c r="AW16" s="35"/>
    </row>
    <row r="17" spans="1:49" ht="19.5" x14ac:dyDescent="0.3">
      <c r="A17">
        <v>10</v>
      </c>
      <c r="B17" s="25" t="str">
        <f t="shared" si="10"/>
        <v>A</v>
      </c>
      <c r="C17" s="25" t="str">
        <f t="shared" si="10"/>
        <v>A</v>
      </c>
      <c r="D17" s="25" t="str">
        <f t="shared" si="10"/>
        <v>A</v>
      </c>
      <c r="E17" s="25" t="str">
        <f t="shared" si="10"/>
        <v>A</v>
      </c>
      <c r="F17" s="25" t="str">
        <f t="shared" si="10"/>
        <v>A</v>
      </c>
      <c r="G17" s="25" t="str">
        <f t="shared" si="10"/>
        <v>A</v>
      </c>
      <c r="H17" s="25" t="str">
        <f t="shared" si="10"/>
        <v>A</v>
      </c>
      <c r="I17" s="25" t="str">
        <f t="shared" si="10"/>
        <v>P</v>
      </c>
      <c r="J17" s="25" t="str">
        <f t="shared" si="10"/>
        <v>A</v>
      </c>
      <c r="K17" s="25" t="str">
        <f t="shared" si="10"/>
        <v>P</v>
      </c>
      <c r="L17" s="25" t="str">
        <f t="shared" si="11"/>
        <v>A</v>
      </c>
      <c r="M17" s="25" t="str">
        <f t="shared" si="11"/>
        <v>A</v>
      </c>
      <c r="N17" s="25" t="str">
        <f t="shared" si="11"/>
        <v>M</v>
      </c>
      <c r="O17" s="25" t="str">
        <f t="shared" si="11"/>
        <v>A</v>
      </c>
      <c r="P17" s="25" t="str">
        <f t="shared" si="11"/>
        <v>P</v>
      </c>
      <c r="Q17" s="25" t="str">
        <f t="shared" si="11"/>
        <v>A</v>
      </c>
      <c r="R17" s="25" t="str">
        <f t="shared" si="11"/>
        <v>P</v>
      </c>
      <c r="S17" s="25" t="str">
        <f t="shared" si="11"/>
        <v>A</v>
      </c>
      <c r="T17" s="25" t="str">
        <f t="shared" si="11"/>
        <v>A</v>
      </c>
      <c r="U17" s="25" t="str">
        <f t="shared" si="11"/>
        <v>A</v>
      </c>
      <c r="V17" s="25" t="str">
        <f t="shared" si="12"/>
        <v>A</v>
      </c>
      <c r="W17" s="25" t="str">
        <f t="shared" si="12"/>
        <v>P</v>
      </c>
      <c r="X17" s="25" t="str">
        <f t="shared" si="12"/>
        <v>A</v>
      </c>
      <c r="Y17" s="25" t="str">
        <f t="shared" si="12"/>
        <v>P</v>
      </c>
      <c r="Z17" s="25" t="str">
        <f t="shared" si="12"/>
        <v>A</v>
      </c>
      <c r="AA17" s="25" t="str">
        <f t="shared" si="12"/>
        <v>A</v>
      </c>
      <c r="AB17" s="25" t="str">
        <f t="shared" si="12"/>
        <v>M</v>
      </c>
      <c r="AC17" s="25" t="str">
        <f>IF(AC7="","",IF(OR(AC$7=$C$2,AC$7=$D$2),"M",IF(COUNTIF($E$3:$T$3,AC$7)=0,"A","P")))</f>
        <v>A</v>
      </c>
      <c r="AD17" s="25" t="str">
        <f>IF(AD7="","",IF(OR(AD$7=$C$2,AD$7=$D$2),"M",IF(COUNTIF($E$3:$T$3,AD$7)=0,"A","P")))</f>
        <v>P</v>
      </c>
      <c r="AE17" s="25" t="str">
        <f>IF(AE7="","",IF(OR(AE$7=$C$2,AE$7=$D$2),"M",IF(COUNTIF($E$3:$T$3,AE$7)=0,"A","P")))</f>
        <v>A</v>
      </c>
      <c r="AF17" s="25" t="str">
        <f>IF(AF7="","",IF(OR(AF$7=$C$2,AF$7=$D$2),"M",IF(COUNTIF($E$3:$T$3,AF$7)=0,"A","P")))</f>
        <v/>
      </c>
      <c r="AI17" s="49">
        <v>5</v>
      </c>
      <c r="AJ17" s="44">
        <v>6</v>
      </c>
      <c r="AK17" s="33">
        <v>8</v>
      </c>
      <c r="AL17" s="33">
        <v>13</v>
      </c>
      <c r="AM17" s="33">
        <v>15</v>
      </c>
      <c r="AN17" s="33">
        <v>20</v>
      </c>
      <c r="AO17" s="33"/>
      <c r="AP17" s="33"/>
      <c r="AQ17" s="33"/>
      <c r="AR17" s="33"/>
      <c r="AS17" s="33"/>
      <c r="AT17" s="33"/>
      <c r="AU17" s="33"/>
      <c r="AV17" s="33"/>
      <c r="AW17" s="36"/>
    </row>
    <row r="18" spans="1:49" ht="19.5" x14ac:dyDescent="0.3">
      <c r="A18">
        <v>11</v>
      </c>
      <c r="B18" s="25" t="str">
        <f t="shared" si="9"/>
        <v>A</v>
      </c>
      <c r="C18" s="25" t="str">
        <f t="shared" si="6"/>
        <v>A</v>
      </c>
      <c r="D18" s="25" t="str">
        <f t="shared" si="6"/>
        <v>A</v>
      </c>
      <c r="E18" s="25" t="str">
        <f t="shared" si="6"/>
        <v>A</v>
      </c>
      <c r="F18" s="25" t="str">
        <f t="shared" si="6"/>
        <v>A</v>
      </c>
      <c r="G18" s="25" t="str">
        <f t="shared" si="6"/>
        <v>A</v>
      </c>
      <c r="H18" s="25" t="str">
        <f t="shared" si="6"/>
        <v>A</v>
      </c>
      <c r="I18" s="25" t="str">
        <f t="shared" si="6"/>
        <v>A</v>
      </c>
      <c r="J18" s="25" t="str">
        <f t="shared" si="6"/>
        <v>A</v>
      </c>
      <c r="K18" s="25" t="str">
        <f t="shared" si="6"/>
        <v>A</v>
      </c>
      <c r="L18" s="25" t="str">
        <f t="shared" si="6"/>
        <v>A</v>
      </c>
      <c r="M18" s="25" t="str">
        <f t="shared" si="6"/>
        <v>A</v>
      </c>
      <c r="N18" s="25" t="str">
        <f t="shared" si="6"/>
        <v>M</v>
      </c>
      <c r="O18" s="25" t="str">
        <f t="shared" si="6"/>
        <v>A</v>
      </c>
      <c r="P18" s="25" t="str">
        <f t="shared" si="6"/>
        <v>A</v>
      </c>
      <c r="Q18" s="25" t="str">
        <f t="shared" si="6"/>
        <v>A</v>
      </c>
      <c r="R18" s="25" t="str">
        <f t="shared" si="7"/>
        <v>A</v>
      </c>
      <c r="S18" s="25" t="str">
        <f t="shared" si="7"/>
        <v>A</v>
      </c>
      <c r="T18" s="25" t="str">
        <f t="shared" si="7"/>
        <v>A</v>
      </c>
      <c r="U18" s="25" t="str">
        <f t="shared" si="8"/>
        <v>A</v>
      </c>
      <c r="V18" s="25" t="str">
        <f t="shared" si="8"/>
        <v>A</v>
      </c>
      <c r="W18" s="25" t="str">
        <f t="shared" si="8"/>
        <v>A</v>
      </c>
      <c r="X18" s="25" t="str">
        <f t="shared" si="8"/>
        <v>A</v>
      </c>
      <c r="Y18" s="25" t="str">
        <f t="shared" si="8"/>
        <v>A</v>
      </c>
      <c r="Z18" s="25" t="str">
        <f t="shared" si="8"/>
        <v>A</v>
      </c>
      <c r="AA18" s="25" t="str">
        <f t="shared" si="8"/>
        <v>A</v>
      </c>
      <c r="AB18" s="25" t="str">
        <f t="shared" si="8"/>
        <v>M</v>
      </c>
      <c r="AC18" s="25" t="str">
        <f>IF(AC7="","",IF(OR(AC$7=$C$2,AC$7=$D$2),"M","A"))</f>
        <v>A</v>
      </c>
      <c r="AD18" s="25" t="str">
        <f>IF(AD7="","",IF(OR(AD$7=$C$2,AD$7=$D$2),"M","A"))</f>
        <v>A</v>
      </c>
      <c r="AE18" s="25" t="str">
        <f>IF(AE7="","",IF(OR(AE$7=$C$2,AE$7=$D$2),"M","A"))</f>
        <v>A</v>
      </c>
      <c r="AF18" s="25" t="str">
        <f>IF(AF7="","",IF(OR(AF$7=$C$2,AF$7=$D$2),"M","A"))</f>
        <v/>
      </c>
      <c r="AI18" s="49">
        <v>6</v>
      </c>
      <c r="AJ18" s="44">
        <v>5</v>
      </c>
      <c r="AK18" s="33">
        <v>10</v>
      </c>
      <c r="AL18" s="33">
        <v>12</v>
      </c>
      <c r="AM18" s="33">
        <v>17</v>
      </c>
      <c r="AN18" s="33">
        <v>24</v>
      </c>
      <c r="AO18" s="33">
        <v>26</v>
      </c>
      <c r="AP18" s="33"/>
      <c r="AQ18" s="33"/>
      <c r="AR18" s="33"/>
      <c r="AS18" s="33"/>
      <c r="AT18" s="33"/>
      <c r="AU18" s="33"/>
      <c r="AV18" s="33"/>
      <c r="AW18" s="36"/>
    </row>
    <row r="19" spans="1:49" ht="19.5" x14ac:dyDescent="0.3">
      <c r="A19">
        <v>12</v>
      </c>
      <c r="B19" s="25" t="str">
        <f t="shared" si="9"/>
        <v>A</v>
      </c>
      <c r="C19" s="25" t="str">
        <f t="shared" si="6"/>
        <v>A</v>
      </c>
      <c r="D19" s="25" t="str">
        <f t="shared" si="6"/>
        <v>A</v>
      </c>
      <c r="E19" s="25" t="str">
        <f t="shared" si="6"/>
        <v>A</v>
      </c>
      <c r="F19" s="25" t="str">
        <f t="shared" si="6"/>
        <v>A</v>
      </c>
      <c r="G19" s="25" t="str">
        <f t="shared" si="6"/>
        <v>A</v>
      </c>
      <c r="H19" s="25" t="str">
        <f t="shared" si="6"/>
        <v>A</v>
      </c>
      <c r="I19" s="25" t="str">
        <f t="shared" si="6"/>
        <v>A</v>
      </c>
      <c r="J19" s="25" t="str">
        <f t="shared" si="6"/>
        <v>A</v>
      </c>
      <c r="K19" s="25" t="str">
        <f t="shared" si="6"/>
        <v>A</v>
      </c>
      <c r="L19" s="25" t="str">
        <f t="shared" si="6"/>
        <v>A</v>
      </c>
      <c r="M19" s="25" t="str">
        <f t="shared" si="6"/>
        <v>A</v>
      </c>
      <c r="N19" s="25" t="str">
        <f t="shared" si="6"/>
        <v>M</v>
      </c>
      <c r="O19" s="25" t="str">
        <f t="shared" si="6"/>
        <v>A</v>
      </c>
      <c r="P19" s="25" t="str">
        <f t="shared" si="6"/>
        <v>A</v>
      </c>
      <c r="Q19" s="25" t="str">
        <f t="shared" si="6"/>
        <v>A</v>
      </c>
      <c r="R19" s="25" t="str">
        <f t="shared" si="7"/>
        <v>A</v>
      </c>
      <c r="S19" s="25" t="str">
        <f t="shared" si="7"/>
        <v>A</v>
      </c>
      <c r="T19" s="25" t="str">
        <f t="shared" si="7"/>
        <v>A</v>
      </c>
      <c r="U19" s="25" t="str">
        <f t="shared" si="8"/>
        <v>A</v>
      </c>
      <c r="V19" s="25" t="str">
        <f t="shared" si="8"/>
        <v>A</v>
      </c>
      <c r="W19" s="25" t="str">
        <f t="shared" si="8"/>
        <v>A</v>
      </c>
      <c r="X19" s="25" t="str">
        <f t="shared" si="8"/>
        <v>A</v>
      </c>
      <c r="Y19" s="25" t="str">
        <f t="shared" si="8"/>
        <v>A</v>
      </c>
      <c r="Z19" s="25" t="str">
        <f t="shared" si="8"/>
        <v>A</v>
      </c>
      <c r="AA19" s="25" t="str">
        <f t="shared" si="8"/>
        <v>A</v>
      </c>
      <c r="AB19" s="25" t="str">
        <f t="shared" si="8"/>
        <v>M</v>
      </c>
      <c r="AC19" s="25" t="str">
        <f>IF(AC7="","",IF(OR(AC$7=$C$2,AC$7=$D$2),"M","A"))</f>
        <v>A</v>
      </c>
      <c r="AD19" s="25" t="str">
        <f>IF(AD7="","",IF(OR(AD$7=$C$2,AD$7=$D$2),"M","A"))</f>
        <v>A</v>
      </c>
      <c r="AE19" s="25" t="str">
        <f>IF(AE7="","",IF(OR(AE$7=$C$2,AE$7=$D$2),"M","A"))</f>
        <v>A</v>
      </c>
      <c r="AF19" s="25" t="str">
        <f>IF(AF7="","",IF(OR(AF$7=$C$2,AF$7=$D$2),"M","A"))</f>
        <v/>
      </c>
      <c r="AI19" s="49">
        <v>7</v>
      </c>
      <c r="AJ19" s="44">
        <v>3</v>
      </c>
      <c r="AK19" s="33">
        <v>8</v>
      </c>
      <c r="AL19" s="33">
        <v>10</v>
      </c>
      <c r="AM19" s="33">
        <v>15</v>
      </c>
      <c r="AN19" s="33">
        <v>17</v>
      </c>
      <c r="AO19" s="33">
        <v>22</v>
      </c>
      <c r="AP19" s="33"/>
      <c r="AQ19" s="33"/>
      <c r="AR19" s="33"/>
      <c r="AS19" s="33"/>
      <c r="AT19" s="33"/>
      <c r="AU19" s="33"/>
      <c r="AV19" s="33"/>
      <c r="AW19" s="36"/>
    </row>
    <row r="20" spans="1:49" ht="19.5" x14ac:dyDescent="0.3">
      <c r="A20">
        <v>13</v>
      </c>
      <c r="B20" s="25" t="s">
        <v>36</v>
      </c>
      <c r="C20" s="25" t="s">
        <v>36</v>
      </c>
      <c r="D20" s="25" t="s">
        <v>36</v>
      </c>
      <c r="E20" s="25" t="s">
        <v>36</v>
      </c>
      <c r="F20" s="25" t="s">
        <v>36</v>
      </c>
      <c r="G20" s="25" t="s">
        <v>36</v>
      </c>
      <c r="H20" s="25" t="s">
        <v>36</v>
      </c>
      <c r="I20" s="25" t="s">
        <v>36</v>
      </c>
      <c r="J20" s="25" t="s">
        <v>36</v>
      </c>
      <c r="K20" s="25" t="s">
        <v>36</v>
      </c>
      <c r="L20" s="25" t="s">
        <v>36</v>
      </c>
      <c r="M20" s="25" t="s">
        <v>36</v>
      </c>
      <c r="N20" s="25" t="s">
        <v>36</v>
      </c>
      <c r="O20" s="25" t="s">
        <v>36</v>
      </c>
      <c r="P20" s="25" t="s">
        <v>36</v>
      </c>
      <c r="Q20" s="25" t="s">
        <v>36</v>
      </c>
      <c r="R20" s="25" t="s">
        <v>36</v>
      </c>
      <c r="S20" s="25" t="s">
        <v>36</v>
      </c>
      <c r="T20" s="25" t="s">
        <v>36</v>
      </c>
      <c r="U20" s="25" t="s">
        <v>36</v>
      </c>
      <c r="V20" s="25" t="s">
        <v>36</v>
      </c>
      <c r="W20" s="25" t="s">
        <v>36</v>
      </c>
      <c r="X20" s="25" t="s">
        <v>36</v>
      </c>
      <c r="Y20" s="25" t="s">
        <v>36</v>
      </c>
      <c r="Z20" s="25" t="s">
        <v>36</v>
      </c>
      <c r="AA20" s="25" t="s">
        <v>36</v>
      </c>
      <c r="AB20" s="25" t="s">
        <v>36</v>
      </c>
      <c r="AC20" s="25" t="str">
        <f>IF(AC7="","","A")</f>
        <v>A</v>
      </c>
      <c r="AD20" s="25" t="str">
        <f>IF(AD7="","","A")</f>
        <v>A</v>
      </c>
      <c r="AE20" s="25" t="str">
        <f>IF(AE7="","","A")</f>
        <v>A</v>
      </c>
      <c r="AF20" s="25" t="str">
        <f>IF(AF7="","","A")</f>
        <v/>
      </c>
      <c r="AI20" s="49">
        <v>8</v>
      </c>
      <c r="AJ20" s="44">
        <v>7</v>
      </c>
      <c r="AK20" s="33">
        <v>12</v>
      </c>
      <c r="AL20" s="33">
        <v>14</v>
      </c>
      <c r="AM20" s="33">
        <v>19</v>
      </c>
      <c r="AN20" s="33">
        <v>21</v>
      </c>
      <c r="AO20" s="33">
        <v>26</v>
      </c>
      <c r="AP20" s="33">
        <v>28</v>
      </c>
      <c r="AQ20" s="33"/>
      <c r="AR20" s="33"/>
      <c r="AS20" s="33"/>
      <c r="AT20" s="33"/>
      <c r="AU20" s="33"/>
      <c r="AV20" s="33"/>
      <c r="AW20" s="36"/>
    </row>
    <row r="21" spans="1:49" ht="19.5" x14ac:dyDescent="0.3">
      <c r="A21">
        <v>14</v>
      </c>
      <c r="B21" s="25" t="s">
        <v>36</v>
      </c>
      <c r="C21" s="25" t="s">
        <v>36</v>
      </c>
      <c r="D21" s="25" t="s">
        <v>36</v>
      </c>
      <c r="E21" s="25" t="s">
        <v>36</v>
      </c>
      <c r="F21" s="25" t="s">
        <v>36</v>
      </c>
      <c r="G21" s="25" t="s">
        <v>36</v>
      </c>
      <c r="H21" s="25" t="s">
        <v>36</v>
      </c>
      <c r="I21" s="25" t="s">
        <v>36</v>
      </c>
      <c r="J21" s="25" t="s">
        <v>36</v>
      </c>
      <c r="K21" s="25" t="s">
        <v>36</v>
      </c>
      <c r="L21" s="25" t="s">
        <v>36</v>
      </c>
      <c r="M21" s="25" t="s">
        <v>36</v>
      </c>
      <c r="N21" s="25" t="s">
        <v>36</v>
      </c>
      <c r="O21" s="25" t="s">
        <v>36</v>
      </c>
      <c r="P21" s="25" t="s">
        <v>36</v>
      </c>
      <c r="Q21" s="25" t="s">
        <v>36</v>
      </c>
      <c r="R21" s="25" t="s">
        <v>36</v>
      </c>
      <c r="S21" s="25" t="s">
        <v>36</v>
      </c>
      <c r="T21" s="25" t="s">
        <v>36</v>
      </c>
      <c r="U21" s="25" t="s">
        <v>36</v>
      </c>
      <c r="V21" s="25" t="s">
        <v>36</v>
      </c>
      <c r="W21" s="25" t="s">
        <v>36</v>
      </c>
      <c r="X21" s="25" t="s">
        <v>36</v>
      </c>
      <c r="Y21" s="25" t="s">
        <v>36</v>
      </c>
      <c r="Z21" s="25" t="s">
        <v>36</v>
      </c>
      <c r="AA21" s="25" t="s">
        <v>36</v>
      </c>
      <c r="AB21" s="25" t="s">
        <v>36</v>
      </c>
      <c r="AC21" s="25" t="str">
        <f>IF(AC7="","","A")</f>
        <v>A</v>
      </c>
      <c r="AD21" s="25" t="str">
        <f>IF(AD7="","","A")</f>
        <v>A</v>
      </c>
      <c r="AE21" s="25" t="str">
        <f>IF(AE7="","","A")</f>
        <v>A</v>
      </c>
      <c r="AF21" s="25" t="str">
        <f>IF(AF7="","","A")</f>
        <v/>
      </c>
      <c r="AI21" s="49">
        <v>9</v>
      </c>
      <c r="AJ21" s="44">
        <v>2</v>
      </c>
      <c r="AK21" s="33">
        <v>4</v>
      </c>
      <c r="AL21" s="33">
        <v>9</v>
      </c>
      <c r="AM21" s="33">
        <v>11</v>
      </c>
      <c r="AN21" s="33">
        <v>16</v>
      </c>
      <c r="AO21" s="33"/>
      <c r="AP21" s="33"/>
      <c r="AQ21" s="33"/>
      <c r="AR21" s="33"/>
      <c r="AS21" s="33"/>
      <c r="AT21" s="33"/>
      <c r="AU21" s="33"/>
      <c r="AV21" s="33"/>
      <c r="AW21" s="36"/>
    </row>
    <row r="22" spans="1:49" ht="19.5" x14ac:dyDescent="0.3">
      <c r="A22">
        <v>15</v>
      </c>
      <c r="B22" s="25" t="str">
        <f t="shared" ref="B22:K23" si="13">IF(COUNTIF($E$4:$T$4,B$7)=0,"A","P")</f>
        <v>A</v>
      </c>
      <c r="C22" s="25" t="str">
        <f t="shared" si="13"/>
        <v>A</v>
      </c>
      <c r="D22" s="25" t="str">
        <f t="shared" si="13"/>
        <v>A</v>
      </c>
      <c r="E22" s="25" t="str">
        <f t="shared" si="13"/>
        <v>A</v>
      </c>
      <c r="F22" s="25" t="str">
        <f t="shared" si="13"/>
        <v>A</v>
      </c>
      <c r="G22" s="25" t="str">
        <f t="shared" si="13"/>
        <v>A</v>
      </c>
      <c r="H22" s="25" t="str">
        <f t="shared" si="13"/>
        <v>A</v>
      </c>
      <c r="I22" s="25" t="str">
        <f t="shared" si="13"/>
        <v>A</v>
      </c>
      <c r="J22" s="25" t="str">
        <f t="shared" si="13"/>
        <v>A</v>
      </c>
      <c r="K22" s="25" t="str">
        <f t="shared" si="13"/>
        <v>A</v>
      </c>
      <c r="L22" s="25" t="str">
        <f t="shared" ref="L22:U23" si="14">IF(COUNTIF($E$4:$T$4,L$7)=0,"A","P")</f>
        <v>A</v>
      </c>
      <c r="M22" s="25" t="str">
        <f t="shared" si="14"/>
        <v>A</v>
      </c>
      <c r="N22" s="25" t="str">
        <f t="shared" si="14"/>
        <v>P</v>
      </c>
      <c r="O22" s="25" t="str">
        <f t="shared" si="14"/>
        <v>A</v>
      </c>
      <c r="P22" s="25" t="str">
        <f t="shared" si="14"/>
        <v>P</v>
      </c>
      <c r="Q22" s="25" t="str">
        <f t="shared" si="14"/>
        <v>A</v>
      </c>
      <c r="R22" s="25" t="str">
        <f t="shared" si="14"/>
        <v>P</v>
      </c>
      <c r="S22" s="25" t="str">
        <f t="shared" si="14"/>
        <v>A</v>
      </c>
      <c r="T22" s="25" t="str">
        <f t="shared" si="14"/>
        <v>A</v>
      </c>
      <c r="U22" s="25" t="str">
        <f t="shared" si="14"/>
        <v>P</v>
      </c>
      <c r="V22" s="25" t="str">
        <f t="shared" ref="V22:AB23" si="15">IF(COUNTIF($E$4:$T$4,V$7)=0,"A","P")</f>
        <v>A</v>
      </c>
      <c r="W22" s="25" t="str">
        <f t="shared" si="15"/>
        <v>P</v>
      </c>
      <c r="X22" s="25" t="str">
        <f t="shared" si="15"/>
        <v>A</v>
      </c>
      <c r="Y22" s="25" t="str">
        <f t="shared" si="15"/>
        <v>P</v>
      </c>
      <c r="Z22" s="25" t="str">
        <f t="shared" si="15"/>
        <v>A</v>
      </c>
      <c r="AA22" s="25" t="str">
        <f t="shared" si="15"/>
        <v>A</v>
      </c>
      <c r="AB22" s="25" t="str">
        <f t="shared" si="15"/>
        <v>P</v>
      </c>
      <c r="AC22" s="25" t="str">
        <f>IF(AC7="","",IF(COUNTIF($E$4:$T$4,AC$7)=0,"A","P"))</f>
        <v>A</v>
      </c>
      <c r="AD22" s="25" t="str">
        <f>IF(AD7="","",IF(COUNTIF($E$4:$T$4,AD$7)=0,"A","P"))</f>
        <v>P</v>
      </c>
      <c r="AE22" s="25" t="str">
        <f>IF(AE7="","",IF(COUNTIF($E$4:$T$4,AE$7)=0,"A","P"))</f>
        <v>A</v>
      </c>
      <c r="AF22" s="25" t="str">
        <f>IF(AF7="","",IF(COUNTIF($E$4:$T$4,AF$7)=0,"A","P"))</f>
        <v/>
      </c>
      <c r="AI22" s="49">
        <v>10</v>
      </c>
      <c r="AJ22" s="44">
        <v>7</v>
      </c>
      <c r="AK22" s="33">
        <v>9</v>
      </c>
      <c r="AL22" s="33">
        <v>14</v>
      </c>
      <c r="AM22" s="33">
        <v>16</v>
      </c>
      <c r="AN22" s="33">
        <v>21</v>
      </c>
      <c r="AO22" s="33">
        <v>23</v>
      </c>
      <c r="AP22" s="33">
        <v>28</v>
      </c>
      <c r="AQ22" s="33">
        <v>30</v>
      </c>
      <c r="AR22" s="33"/>
      <c r="AS22" s="33"/>
      <c r="AT22" s="33"/>
      <c r="AU22" s="33"/>
      <c r="AV22" s="33"/>
      <c r="AW22" s="36"/>
    </row>
    <row r="23" spans="1:49" ht="19.5" x14ac:dyDescent="0.3">
      <c r="A23">
        <v>16</v>
      </c>
      <c r="B23" s="25" t="str">
        <f t="shared" si="13"/>
        <v>A</v>
      </c>
      <c r="C23" s="25" t="str">
        <f t="shared" si="13"/>
        <v>A</v>
      </c>
      <c r="D23" s="25" t="str">
        <f t="shared" si="13"/>
        <v>A</v>
      </c>
      <c r="E23" s="25" t="str">
        <f t="shared" si="13"/>
        <v>A</v>
      </c>
      <c r="F23" s="25" t="str">
        <f t="shared" si="13"/>
        <v>A</v>
      </c>
      <c r="G23" s="25" t="str">
        <f t="shared" si="13"/>
        <v>A</v>
      </c>
      <c r="H23" s="25" t="str">
        <f t="shared" si="13"/>
        <v>A</v>
      </c>
      <c r="I23" s="25" t="str">
        <f t="shared" si="13"/>
        <v>A</v>
      </c>
      <c r="J23" s="25" t="str">
        <f t="shared" si="13"/>
        <v>A</v>
      </c>
      <c r="K23" s="25" t="str">
        <f t="shared" si="13"/>
        <v>A</v>
      </c>
      <c r="L23" s="25" t="str">
        <f t="shared" si="14"/>
        <v>A</v>
      </c>
      <c r="M23" s="25" t="str">
        <f t="shared" si="14"/>
        <v>A</v>
      </c>
      <c r="N23" s="25" t="str">
        <f t="shared" si="14"/>
        <v>P</v>
      </c>
      <c r="O23" s="25" t="str">
        <f t="shared" si="14"/>
        <v>A</v>
      </c>
      <c r="P23" s="25" t="str">
        <f t="shared" si="14"/>
        <v>P</v>
      </c>
      <c r="Q23" s="25" t="str">
        <f t="shared" si="14"/>
        <v>A</v>
      </c>
      <c r="R23" s="25" t="str">
        <f t="shared" si="14"/>
        <v>P</v>
      </c>
      <c r="S23" s="25" t="str">
        <f t="shared" si="14"/>
        <v>A</v>
      </c>
      <c r="T23" s="25" t="str">
        <f t="shared" si="14"/>
        <v>A</v>
      </c>
      <c r="U23" s="25" t="str">
        <f t="shared" si="14"/>
        <v>P</v>
      </c>
      <c r="V23" s="25" t="str">
        <f t="shared" si="15"/>
        <v>A</v>
      </c>
      <c r="W23" s="25" t="str">
        <f t="shared" si="15"/>
        <v>P</v>
      </c>
      <c r="X23" s="25" t="str">
        <f t="shared" si="15"/>
        <v>A</v>
      </c>
      <c r="Y23" s="25" t="str">
        <f t="shared" si="15"/>
        <v>P</v>
      </c>
      <c r="Z23" s="25" t="str">
        <f t="shared" si="15"/>
        <v>A</v>
      </c>
      <c r="AA23" s="25" t="str">
        <f t="shared" si="15"/>
        <v>A</v>
      </c>
      <c r="AB23" s="25" t="str">
        <f t="shared" si="15"/>
        <v>P</v>
      </c>
      <c r="AC23" s="25" t="str">
        <f>IF(AC7="","",IF(COUNTIF($E$4:$T$4,AC$7)=0,"A","P"))</f>
        <v>A</v>
      </c>
      <c r="AD23" s="25" t="str">
        <f>IF(AD7="","",IF(COUNTIF($E$4:$T$4,AD$7)=0,"A","P"))</f>
        <v>P</v>
      </c>
      <c r="AE23" s="25" t="str">
        <f>IF(AE7="","",IF(COUNTIF($E$4:$T$4,AE$7)=0,"A","P"))</f>
        <v>A</v>
      </c>
      <c r="AF23" s="25" t="str">
        <f>IF(AF7="","",IF(COUNTIF($E$4:$T$4,AF$7)=0,"A","P"))</f>
        <v/>
      </c>
      <c r="AI23" s="49">
        <v>11</v>
      </c>
      <c r="AJ23" s="44">
        <v>4</v>
      </c>
      <c r="AK23" s="33">
        <v>6</v>
      </c>
      <c r="AL23" s="33">
        <v>11</v>
      </c>
      <c r="AM23" s="33">
        <v>13</v>
      </c>
      <c r="AN23" s="33"/>
      <c r="AO23" s="33"/>
      <c r="AP23" s="33"/>
      <c r="AQ23" s="33"/>
      <c r="AR23" s="33"/>
      <c r="AS23" s="33"/>
      <c r="AT23" s="33"/>
      <c r="AU23" s="33"/>
      <c r="AV23" s="33"/>
      <c r="AW23" s="36"/>
    </row>
    <row r="24" spans="1:49" ht="19.5" x14ac:dyDescent="0.3">
      <c r="A24">
        <v>17</v>
      </c>
      <c r="B24" s="25" t="s">
        <v>36</v>
      </c>
      <c r="C24" s="25" t="s">
        <v>36</v>
      </c>
      <c r="D24" s="25" t="s">
        <v>36</v>
      </c>
      <c r="E24" s="25" t="s">
        <v>36</v>
      </c>
      <c r="F24" s="25" t="s">
        <v>36</v>
      </c>
      <c r="G24" s="25" t="s">
        <v>36</v>
      </c>
      <c r="H24" s="25" t="s">
        <v>36</v>
      </c>
      <c r="I24" s="25" t="s">
        <v>36</v>
      </c>
      <c r="J24" s="25" t="s">
        <v>36</v>
      </c>
      <c r="K24" s="25" t="s">
        <v>36</v>
      </c>
      <c r="L24" s="25" t="s">
        <v>36</v>
      </c>
      <c r="M24" s="25" t="s">
        <v>36</v>
      </c>
      <c r="N24" s="25" t="s">
        <v>36</v>
      </c>
      <c r="O24" s="25" t="s">
        <v>36</v>
      </c>
      <c r="P24" s="25" t="s">
        <v>36</v>
      </c>
      <c r="Q24" s="25" t="s">
        <v>36</v>
      </c>
      <c r="R24" s="25" t="s">
        <v>36</v>
      </c>
      <c r="S24" s="25" t="s">
        <v>36</v>
      </c>
      <c r="T24" s="25" t="s">
        <v>36</v>
      </c>
      <c r="U24" s="25" t="s">
        <v>36</v>
      </c>
      <c r="V24" s="25" t="s">
        <v>36</v>
      </c>
      <c r="W24" s="25" t="s">
        <v>36</v>
      </c>
      <c r="X24" s="25" t="s">
        <v>36</v>
      </c>
      <c r="Y24" s="25" t="s">
        <v>36</v>
      </c>
      <c r="Z24" s="25" t="s">
        <v>36</v>
      </c>
      <c r="AA24" s="25" t="s">
        <v>36</v>
      </c>
      <c r="AB24" s="25" t="s">
        <v>36</v>
      </c>
      <c r="AC24" s="25" t="str">
        <f>IF(AC7="","","A")</f>
        <v>A</v>
      </c>
      <c r="AD24" s="25" t="str">
        <f>IF(AD7="","","A")</f>
        <v>A</v>
      </c>
      <c r="AE24" s="25" t="str">
        <f>IF(AE7="","","A")</f>
        <v>A</v>
      </c>
      <c r="AF24" s="25" t="str">
        <f>IF(AF7="","","A")</f>
        <v/>
      </c>
      <c r="AI24" s="49">
        <v>12</v>
      </c>
      <c r="AJ24" s="44">
        <v>9</v>
      </c>
      <c r="AK24" s="33">
        <v>11</v>
      </c>
      <c r="AL24" s="33">
        <v>16</v>
      </c>
      <c r="AM24" s="33">
        <v>18</v>
      </c>
      <c r="AN24" s="33">
        <v>23</v>
      </c>
      <c r="AO24" s="33">
        <v>30</v>
      </c>
      <c r="AP24" s="33"/>
      <c r="AQ24" s="33"/>
      <c r="AR24" s="33"/>
      <c r="AS24" s="33"/>
      <c r="AT24" s="33"/>
      <c r="AU24" s="33"/>
      <c r="AV24" s="33"/>
      <c r="AW24" s="36"/>
    </row>
    <row r="25" spans="1:49" ht="19.5" x14ac:dyDescent="0.3">
      <c r="A25">
        <v>18</v>
      </c>
      <c r="B25" s="25" t="s">
        <v>36</v>
      </c>
      <c r="C25" s="25" t="s">
        <v>36</v>
      </c>
      <c r="D25" s="25" t="s">
        <v>36</v>
      </c>
      <c r="E25" s="25" t="s">
        <v>36</v>
      </c>
      <c r="F25" s="25" t="s">
        <v>36</v>
      </c>
      <c r="G25" s="25" t="s">
        <v>36</v>
      </c>
      <c r="H25" s="25" t="s">
        <v>36</v>
      </c>
      <c r="I25" s="25" t="s">
        <v>36</v>
      </c>
      <c r="J25" s="25" t="s">
        <v>36</v>
      </c>
      <c r="K25" s="25" t="s">
        <v>36</v>
      </c>
      <c r="L25" s="25" t="s">
        <v>36</v>
      </c>
      <c r="M25" s="25" t="s">
        <v>36</v>
      </c>
      <c r="N25" s="25" t="s">
        <v>36</v>
      </c>
      <c r="O25" s="25" t="s">
        <v>36</v>
      </c>
      <c r="P25" s="25" t="s">
        <v>36</v>
      </c>
      <c r="Q25" s="25" t="s">
        <v>36</v>
      </c>
      <c r="R25" s="25" t="s">
        <v>36</v>
      </c>
      <c r="S25" s="25" t="s">
        <v>36</v>
      </c>
      <c r="T25" s="25" t="s">
        <v>36</v>
      </c>
      <c r="U25" s="25" t="s">
        <v>36</v>
      </c>
      <c r="V25" s="25" t="s">
        <v>36</v>
      </c>
      <c r="W25" s="25" t="s">
        <v>36</v>
      </c>
      <c r="X25" s="25" t="s">
        <v>36</v>
      </c>
      <c r="Y25" s="25" t="s">
        <v>36</v>
      </c>
      <c r="Z25" s="25" t="s">
        <v>36</v>
      </c>
      <c r="AA25" s="25" t="s">
        <v>36</v>
      </c>
      <c r="AB25" s="25" t="s">
        <v>36</v>
      </c>
      <c r="AC25" s="25" t="str">
        <f>IF(AC7="","","A")</f>
        <v>A</v>
      </c>
      <c r="AD25" s="25" t="str">
        <f>IF(AD7="","","A")</f>
        <v>A</v>
      </c>
      <c r="AE25" s="25" t="str">
        <f>IF(AE7="","","A")</f>
        <v>A</v>
      </c>
      <c r="AF25" s="25" t="str">
        <f>IF(AF7="","","A")</f>
        <v/>
      </c>
      <c r="AI25" s="49">
        <v>1</v>
      </c>
      <c r="AJ25" s="44">
        <v>6</v>
      </c>
      <c r="AK25" s="33">
        <v>8</v>
      </c>
      <c r="AL25" s="33">
        <v>13</v>
      </c>
      <c r="AM25" s="33">
        <v>15</v>
      </c>
      <c r="AN25" s="33">
        <v>20</v>
      </c>
      <c r="AO25" s="33">
        <v>22</v>
      </c>
      <c r="AP25" s="33"/>
      <c r="AQ25" s="33"/>
      <c r="AR25" s="33"/>
      <c r="AS25" s="33"/>
      <c r="AT25" s="33"/>
      <c r="AU25" s="33"/>
      <c r="AV25" s="33"/>
      <c r="AW25" s="36"/>
    </row>
    <row r="26" spans="1:49" ht="19.5" x14ac:dyDescent="0.3">
      <c r="A26">
        <v>19</v>
      </c>
      <c r="B26" s="25" t="str">
        <f t="shared" ref="B26:K27" si="16">IF(COUNTIF($E$5:$T$5,B$7)=0,"A","P")</f>
        <v>A</v>
      </c>
      <c r="C26" s="25" t="str">
        <f t="shared" si="16"/>
        <v>A</v>
      </c>
      <c r="D26" s="25" t="str">
        <f t="shared" si="16"/>
        <v>A</v>
      </c>
      <c r="E26" s="25" t="str">
        <f t="shared" si="16"/>
        <v>A</v>
      </c>
      <c r="F26" s="25" t="str">
        <f t="shared" si="16"/>
        <v>A</v>
      </c>
      <c r="G26" s="25" t="str">
        <f t="shared" si="16"/>
        <v>A</v>
      </c>
      <c r="H26" s="25" t="str">
        <f t="shared" si="16"/>
        <v>A</v>
      </c>
      <c r="I26" s="25" t="str">
        <f t="shared" si="16"/>
        <v>A</v>
      </c>
      <c r="J26" s="25" t="str">
        <f t="shared" si="16"/>
        <v>P</v>
      </c>
      <c r="K26" s="25" t="str">
        <f t="shared" si="16"/>
        <v>A</v>
      </c>
      <c r="L26" s="25" t="str">
        <f t="shared" ref="L26:U27" si="17">IF(COUNTIF($E$5:$T$5,L$7)=0,"A","P")</f>
        <v>A</v>
      </c>
      <c r="M26" s="25" t="str">
        <f t="shared" si="17"/>
        <v>A</v>
      </c>
      <c r="N26" s="25" t="str">
        <f t="shared" si="17"/>
        <v>A</v>
      </c>
      <c r="O26" s="25" t="str">
        <f t="shared" si="17"/>
        <v>P</v>
      </c>
      <c r="P26" s="25" t="str">
        <f t="shared" si="17"/>
        <v>A</v>
      </c>
      <c r="Q26" s="25" t="str">
        <f t="shared" si="17"/>
        <v>P</v>
      </c>
      <c r="R26" s="25" t="str">
        <f t="shared" si="17"/>
        <v>A</v>
      </c>
      <c r="S26" s="25" t="str">
        <f t="shared" si="17"/>
        <v>A</v>
      </c>
      <c r="T26" s="25" t="str">
        <f t="shared" si="17"/>
        <v>A</v>
      </c>
      <c r="U26" s="25" t="str">
        <f t="shared" si="17"/>
        <v>A</v>
      </c>
      <c r="V26" s="25" t="str">
        <f t="shared" ref="V26:AB27" si="18">IF(COUNTIF($E$5:$T$5,V$7)=0,"A","P")</f>
        <v>P</v>
      </c>
      <c r="W26" s="25" t="str">
        <f t="shared" si="18"/>
        <v>A</v>
      </c>
      <c r="X26" s="25" t="str">
        <f t="shared" si="18"/>
        <v>P</v>
      </c>
      <c r="Y26" s="25" t="str">
        <f t="shared" si="18"/>
        <v>A</v>
      </c>
      <c r="Z26" s="25" t="str">
        <f t="shared" si="18"/>
        <v>A</v>
      </c>
      <c r="AA26" s="25" t="str">
        <f t="shared" si="18"/>
        <v>A</v>
      </c>
      <c r="AB26" s="25" t="str">
        <f t="shared" si="18"/>
        <v>A</v>
      </c>
      <c r="AC26" s="25" t="str">
        <f>IF(AC7="","",IF(COUNTIF($E$5:$T$5,AC$7)=0,"A","P"))</f>
        <v>P</v>
      </c>
      <c r="AD26" s="25" t="str">
        <f>IF(AD7="","",IF(COUNTIF($E$5:$T$5,AD$7)=0,"A","P"))</f>
        <v>A</v>
      </c>
      <c r="AE26" s="25" t="str">
        <f>IF(AE7="","",IF(COUNTIF($E$5:$T$5,AE$7)=0,"A","P"))</f>
        <v>P</v>
      </c>
      <c r="AF26" s="25" t="str">
        <f>IF(AF7="","",IF(COUNTIF($E$5:$T$5,AF$7)=0,"A","P"))</f>
        <v/>
      </c>
      <c r="AI26" s="49">
        <v>2</v>
      </c>
      <c r="AJ26" s="44">
        <v>12</v>
      </c>
      <c r="AK26" s="33">
        <v>17</v>
      </c>
      <c r="AL26" s="33">
        <v>19</v>
      </c>
      <c r="AM26" s="33">
        <v>24</v>
      </c>
      <c r="AN26" s="33">
        <v>26</v>
      </c>
      <c r="AO26" s="33"/>
      <c r="AP26" s="33"/>
      <c r="AQ26" s="33"/>
      <c r="AR26" s="33"/>
      <c r="AS26" s="33"/>
      <c r="AT26" s="33"/>
      <c r="AU26" s="33"/>
      <c r="AV26" s="33"/>
      <c r="AW26" s="36"/>
    </row>
    <row r="27" spans="1:49" ht="20.25" thickBot="1" x14ac:dyDescent="0.35">
      <c r="A27">
        <v>20</v>
      </c>
      <c r="B27" s="25" t="str">
        <f t="shared" si="16"/>
        <v>A</v>
      </c>
      <c r="C27" s="25" t="str">
        <f t="shared" si="16"/>
        <v>A</v>
      </c>
      <c r="D27" s="25" t="str">
        <f t="shared" si="16"/>
        <v>A</v>
      </c>
      <c r="E27" s="25" t="str">
        <f t="shared" si="16"/>
        <v>A</v>
      </c>
      <c r="F27" s="25" t="str">
        <f t="shared" si="16"/>
        <v>A</v>
      </c>
      <c r="G27" s="25" t="str">
        <f t="shared" si="16"/>
        <v>A</v>
      </c>
      <c r="H27" s="25" t="str">
        <f t="shared" si="16"/>
        <v>A</v>
      </c>
      <c r="I27" s="25" t="str">
        <f t="shared" si="16"/>
        <v>A</v>
      </c>
      <c r="J27" s="25" t="str">
        <f t="shared" si="16"/>
        <v>P</v>
      </c>
      <c r="K27" s="25" t="str">
        <f t="shared" si="16"/>
        <v>A</v>
      </c>
      <c r="L27" s="25" t="str">
        <f t="shared" si="17"/>
        <v>A</v>
      </c>
      <c r="M27" s="25" t="str">
        <f t="shared" si="17"/>
        <v>A</v>
      </c>
      <c r="N27" s="25" t="str">
        <f t="shared" si="17"/>
        <v>A</v>
      </c>
      <c r="O27" s="25" t="str">
        <f t="shared" si="17"/>
        <v>P</v>
      </c>
      <c r="P27" s="25" t="str">
        <f t="shared" si="17"/>
        <v>A</v>
      </c>
      <c r="Q27" s="25" t="str">
        <f t="shared" si="17"/>
        <v>P</v>
      </c>
      <c r="R27" s="25" t="str">
        <f t="shared" si="17"/>
        <v>A</v>
      </c>
      <c r="S27" s="25" t="str">
        <f t="shared" si="17"/>
        <v>A</v>
      </c>
      <c r="T27" s="25" t="str">
        <f t="shared" si="17"/>
        <v>A</v>
      </c>
      <c r="U27" s="25" t="str">
        <f t="shared" si="17"/>
        <v>A</v>
      </c>
      <c r="V27" s="25" t="str">
        <f t="shared" si="18"/>
        <v>P</v>
      </c>
      <c r="W27" s="25" t="str">
        <f t="shared" si="18"/>
        <v>A</v>
      </c>
      <c r="X27" s="25" t="str">
        <f t="shared" si="18"/>
        <v>P</v>
      </c>
      <c r="Y27" s="25" t="str">
        <f t="shared" si="18"/>
        <v>A</v>
      </c>
      <c r="Z27" s="25" t="str">
        <f t="shared" si="18"/>
        <v>A</v>
      </c>
      <c r="AA27" s="25" t="str">
        <f t="shared" si="18"/>
        <v>A</v>
      </c>
      <c r="AB27" s="25" t="str">
        <f t="shared" si="18"/>
        <v>A</v>
      </c>
      <c r="AC27" s="25" t="str">
        <f>IF(AC7="","",IF(COUNTIF($E$5:$T$5,AC$7)=0,"A","P"))</f>
        <v>P</v>
      </c>
      <c r="AD27" s="25" t="str">
        <f>IF(AD7="","",IF(COUNTIF($E$5:$T$5,AD$7)=0,"A","P"))</f>
        <v>A</v>
      </c>
      <c r="AE27" s="25" t="str">
        <f>IF(AE7="","",IF(COUNTIF($E$5:$T$5,AE$7)=0,"A","P"))</f>
        <v>P</v>
      </c>
      <c r="AF27" s="25" t="str">
        <f>IF(AF7="","",IF(COUNTIF($E$5:$T$5,AF$7)=0,"A","P"))</f>
        <v/>
      </c>
      <c r="AI27" s="52">
        <v>3</v>
      </c>
      <c r="AJ27" s="47">
        <v>3</v>
      </c>
      <c r="AK27" s="37">
        <v>5</v>
      </c>
      <c r="AL27" s="37">
        <v>10</v>
      </c>
      <c r="AM27" s="37">
        <v>12</v>
      </c>
      <c r="AN27" s="37">
        <v>17</v>
      </c>
      <c r="AO27" s="37">
        <v>19</v>
      </c>
      <c r="AP27" s="37">
        <v>24</v>
      </c>
      <c r="AQ27" s="37"/>
      <c r="AR27" s="37"/>
      <c r="AS27" s="37"/>
      <c r="AT27" s="37"/>
      <c r="AU27" s="37"/>
      <c r="AV27" s="37"/>
      <c r="AW27" s="38"/>
    </row>
    <row r="28" spans="1:49" ht="20.25" thickBot="1" x14ac:dyDescent="0.35">
      <c r="A28">
        <v>21</v>
      </c>
      <c r="B28" s="25" t="s">
        <v>36</v>
      </c>
      <c r="C28" s="25" t="s">
        <v>36</v>
      </c>
      <c r="D28" s="25" t="s">
        <v>36</v>
      </c>
      <c r="E28" s="25" t="s">
        <v>36</v>
      </c>
      <c r="F28" s="25" t="s">
        <v>36</v>
      </c>
      <c r="G28" s="25" t="s">
        <v>36</v>
      </c>
      <c r="H28" s="25" t="s">
        <v>36</v>
      </c>
      <c r="I28" s="25" t="s">
        <v>36</v>
      </c>
      <c r="J28" s="25" t="s">
        <v>36</v>
      </c>
      <c r="K28" s="25" t="s">
        <v>36</v>
      </c>
      <c r="L28" s="25" t="s">
        <v>36</v>
      </c>
      <c r="M28" s="25" t="s">
        <v>36</v>
      </c>
      <c r="N28" s="25" t="s">
        <v>36</v>
      </c>
      <c r="O28" s="25" t="s">
        <v>36</v>
      </c>
      <c r="P28" s="25" t="s">
        <v>36</v>
      </c>
      <c r="Q28" s="25" t="s">
        <v>36</v>
      </c>
      <c r="R28" s="25" t="s">
        <v>36</v>
      </c>
      <c r="S28" s="25" t="s">
        <v>36</v>
      </c>
      <c r="T28" s="25" t="s">
        <v>36</v>
      </c>
      <c r="U28" s="25" t="s">
        <v>36</v>
      </c>
      <c r="V28" s="25" t="s">
        <v>36</v>
      </c>
      <c r="W28" s="25" t="s">
        <v>36</v>
      </c>
      <c r="X28" s="25" t="s">
        <v>36</v>
      </c>
      <c r="Y28" s="25" t="s">
        <v>36</v>
      </c>
      <c r="Z28" s="25" t="s">
        <v>36</v>
      </c>
      <c r="AA28" s="25" t="s">
        <v>36</v>
      </c>
      <c r="AB28" s="25" t="s">
        <v>36</v>
      </c>
      <c r="AC28" s="25" t="str">
        <f>IF(AC7="","","A")</f>
        <v>A</v>
      </c>
      <c r="AD28" s="25" t="str">
        <f>IF(AD7="","","A")</f>
        <v>A</v>
      </c>
      <c r="AE28" s="25" t="str">
        <f>IF(AE7="","","A")</f>
        <v>A</v>
      </c>
      <c r="AF28" s="25" t="str">
        <f>IF(AF7="","","A")</f>
        <v/>
      </c>
    </row>
    <row r="29" spans="1:49" ht="20.25" thickBot="1" x14ac:dyDescent="0.35">
      <c r="A29">
        <v>22</v>
      </c>
      <c r="B29" s="25" t="s">
        <v>36</v>
      </c>
      <c r="C29" s="25" t="s">
        <v>36</v>
      </c>
      <c r="D29" s="25" t="s">
        <v>36</v>
      </c>
      <c r="E29" s="25" t="s">
        <v>36</v>
      </c>
      <c r="F29" s="25" t="s">
        <v>36</v>
      </c>
      <c r="G29" s="25" t="s">
        <v>36</v>
      </c>
      <c r="H29" s="25" t="s">
        <v>36</v>
      </c>
      <c r="I29" s="25" t="s">
        <v>36</v>
      </c>
      <c r="J29" s="25" t="s">
        <v>36</v>
      </c>
      <c r="K29" s="25" t="s">
        <v>36</v>
      </c>
      <c r="L29" s="25" t="s">
        <v>36</v>
      </c>
      <c r="M29" s="25" t="s">
        <v>36</v>
      </c>
      <c r="N29" s="25" t="s">
        <v>36</v>
      </c>
      <c r="O29" s="25" t="s">
        <v>36</v>
      </c>
      <c r="P29" s="25" t="s">
        <v>36</v>
      </c>
      <c r="Q29" s="25" t="s">
        <v>36</v>
      </c>
      <c r="R29" s="25" t="s">
        <v>36</v>
      </c>
      <c r="S29" s="25" t="s">
        <v>36</v>
      </c>
      <c r="T29" s="25" t="s">
        <v>36</v>
      </c>
      <c r="U29" s="25" t="s">
        <v>36</v>
      </c>
      <c r="V29" s="25" t="s">
        <v>36</v>
      </c>
      <c r="W29" s="25" t="s">
        <v>36</v>
      </c>
      <c r="X29" s="25" t="s">
        <v>36</v>
      </c>
      <c r="Y29" s="25" t="s">
        <v>36</v>
      </c>
      <c r="Z29" s="25" t="s">
        <v>36</v>
      </c>
      <c r="AA29" s="25" t="s">
        <v>36</v>
      </c>
      <c r="AB29" s="25" t="s">
        <v>36</v>
      </c>
      <c r="AC29" s="25" t="str">
        <f>IF(AC7="","","A")</f>
        <v>A</v>
      </c>
      <c r="AD29" s="25" t="str">
        <f>IF(AD7="","","A")</f>
        <v>A</v>
      </c>
      <c r="AE29" s="25" t="str">
        <f>IF(AE7="","","A")</f>
        <v>A</v>
      </c>
      <c r="AF29" s="25" t="str">
        <f>IF(AF7="","","A")</f>
        <v/>
      </c>
      <c r="AI29" s="68" t="s">
        <v>42</v>
      </c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70"/>
    </row>
    <row r="30" spans="1:49" x14ac:dyDescent="0.25">
      <c r="AI30" s="48">
        <v>4</v>
      </c>
      <c r="AJ30" s="53">
        <v>13</v>
      </c>
      <c r="AK30" s="34">
        <v>15</v>
      </c>
      <c r="AL30" s="34">
        <v>17</v>
      </c>
      <c r="AM30" s="34">
        <v>20</v>
      </c>
      <c r="AN30" s="34">
        <v>22</v>
      </c>
      <c r="AO30" s="34">
        <v>24</v>
      </c>
      <c r="AP30" s="34">
        <v>27</v>
      </c>
      <c r="AQ30" s="34">
        <v>29</v>
      </c>
      <c r="AR30" s="34"/>
      <c r="AS30" s="34"/>
      <c r="AT30" s="34"/>
      <c r="AU30" s="34"/>
      <c r="AV30" s="34"/>
      <c r="AW30" s="35"/>
    </row>
    <row r="31" spans="1:49" x14ac:dyDescent="0.25">
      <c r="AI31" s="49">
        <v>5</v>
      </c>
      <c r="AJ31" s="44">
        <v>4</v>
      </c>
      <c r="AK31" s="33">
        <v>6</v>
      </c>
      <c r="AL31" s="33">
        <v>8</v>
      </c>
      <c r="AM31" s="33">
        <v>11</v>
      </c>
      <c r="AN31" s="33"/>
      <c r="AO31" s="33"/>
      <c r="AP31" s="33"/>
      <c r="AQ31" s="33"/>
      <c r="AR31" s="33"/>
      <c r="AS31" s="33"/>
      <c r="AT31" s="33"/>
      <c r="AU31" s="33"/>
      <c r="AV31" s="33"/>
      <c r="AW31" s="36"/>
    </row>
    <row r="32" spans="1:49" x14ac:dyDescent="0.25">
      <c r="AI32" s="49">
        <v>6</v>
      </c>
      <c r="AJ32" s="44">
        <v>8</v>
      </c>
      <c r="AK32" s="33">
        <v>10</v>
      </c>
      <c r="AL32" s="33">
        <v>12</v>
      </c>
      <c r="AM32" s="33">
        <v>15</v>
      </c>
      <c r="AN32" s="33">
        <v>17</v>
      </c>
      <c r="AO32" s="33">
        <v>22</v>
      </c>
      <c r="AP32" s="33">
        <v>24</v>
      </c>
      <c r="AQ32" s="33">
        <v>26</v>
      </c>
      <c r="AR32" s="33">
        <v>29</v>
      </c>
      <c r="AS32" s="33"/>
      <c r="AT32" s="33"/>
      <c r="AU32" s="33"/>
      <c r="AV32" s="33"/>
      <c r="AW32" s="36"/>
    </row>
    <row r="33" spans="35:49" x14ac:dyDescent="0.25">
      <c r="AI33" s="49">
        <v>7</v>
      </c>
      <c r="AJ33" s="44">
        <v>3</v>
      </c>
      <c r="AK33" s="33">
        <v>6</v>
      </c>
      <c r="AL33" s="33">
        <v>8</v>
      </c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6"/>
    </row>
    <row r="34" spans="35:49" x14ac:dyDescent="0.25">
      <c r="AI34" s="49">
        <v>8</v>
      </c>
      <c r="AJ34" s="44">
        <v>3</v>
      </c>
      <c r="AK34" s="33">
        <v>5</v>
      </c>
      <c r="AL34" s="33">
        <v>7</v>
      </c>
      <c r="AM34" s="33">
        <v>10</v>
      </c>
      <c r="AN34" s="33">
        <v>12</v>
      </c>
      <c r="AO34" s="33">
        <v>14</v>
      </c>
      <c r="AP34" s="33">
        <v>17</v>
      </c>
      <c r="AQ34" s="33">
        <v>19</v>
      </c>
      <c r="AR34" s="33">
        <v>21</v>
      </c>
      <c r="AS34" s="33">
        <v>24</v>
      </c>
      <c r="AT34" s="33">
        <v>26</v>
      </c>
      <c r="AU34" s="33">
        <v>28</v>
      </c>
      <c r="AV34" s="33"/>
      <c r="AW34" s="36"/>
    </row>
    <row r="35" spans="35:49" x14ac:dyDescent="0.25">
      <c r="AI35" s="49">
        <v>9</v>
      </c>
      <c r="AJ35" s="44">
        <v>18</v>
      </c>
      <c r="AK35" s="33">
        <v>21</v>
      </c>
      <c r="AL35" s="33">
        <v>23</v>
      </c>
      <c r="AM35" s="33">
        <v>28</v>
      </c>
      <c r="AN35" s="33">
        <v>30</v>
      </c>
      <c r="AO35" s="33"/>
      <c r="AP35" s="33"/>
      <c r="AQ35" s="33"/>
      <c r="AR35" s="33"/>
      <c r="AS35" s="33"/>
      <c r="AT35" s="33"/>
      <c r="AU35" s="33"/>
      <c r="AV35" s="33"/>
      <c r="AW35" s="36"/>
    </row>
    <row r="36" spans="35:49" x14ac:dyDescent="0.25">
      <c r="AI36" s="49">
        <v>10</v>
      </c>
      <c r="AJ36" s="44">
        <v>2</v>
      </c>
      <c r="AK36" s="33">
        <v>5</v>
      </c>
      <c r="AL36" s="33">
        <v>7</v>
      </c>
      <c r="AM36" s="33">
        <v>9</v>
      </c>
      <c r="AN36" s="33">
        <v>12</v>
      </c>
      <c r="AO36" s="33">
        <v>14</v>
      </c>
      <c r="AP36" s="33">
        <v>16</v>
      </c>
      <c r="AQ36" s="33"/>
      <c r="AR36" s="33"/>
      <c r="AS36" s="33"/>
      <c r="AT36" s="33"/>
      <c r="AU36" s="33"/>
      <c r="AV36" s="33"/>
      <c r="AW36" s="36"/>
    </row>
    <row r="37" spans="35:49" x14ac:dyDescent="0.25">
      <c r="AI37" s="49">
        <v>11</v>
      </c>
      <c r="AJ37" s="44">
        <v>9</v>
      </c>
      <c r="AK37" s="33">
        <v>11</v>
      </c>
      <c r="AL37" s="33">
        <v>13</v>
      </c>
      <c r="AM37" s="33">
        <v>16</v>
      </c>
      <c r="AN37" s="33">
        <v>18</v>
      </c>
      <c r="AO37" s="33">
        <v>20</v>
      </c>
      <c r="AP37" s="33">
        <v>23</v>
      </c>
      <c r="AQ37" s="33">
        <v>25</v>
      </c>
      <c r="AR37" s="33">
        <v>27</v>
      </c>
      <c r="AS37" s="33">
        <v>30</v>
      </c>
      <c r="AT37" s="33"/>
      <c r="AU37" s="33"/>
      <c r="AV37" s="33"/>
      <c r="AW37" s="36"/>
    </row>
    <row r="38" spans="35:49" x14ac:dyDescent="0.25">
      <c r="AI38" s="49">
        <v>12</v>
      </c>
      <c r="AJ38" s="44">
        <v>2</v>
      </c>
      <c r="AK38" s="33">
        <v>4</v>
      </c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6"/>
    </row>
    <row r="39" spans="35:49" x14ac:dyDescent="0.25">
      <c r="AI39" s="49">
        <v>1</v>
      </c>
      <c r="AJ39" s="44">
        <v>4</v>
      </c>
      <c r="AK39" s="33">
        <v>6</v>
      </c>
      <c r="AL39" s="33">
        <v>8</v>
      </c>
      <c r="AM39" s="33">
        <v>11</v>
      </c>
      <c r="AN39" s="33">
        <v>13</v>
      </c>
      <c r="AO39" s="33">
        <v>15</v>
      </c>
      <c r="AP39" s="33">
        <v>18</v>
      </c>
      <c r="AQ39" s="33">
        <v>20</v>
      </c>
      <c r="AR39" s="33">
        <v>22</v>
      </c>
      <c r="AS39" s="33">
        <v>25</v>
      </c>
      <c r="AT39" s="33">
        <v>27</v>
      </c>
      <c r="AU39" s="33">
        <v>29</v>
      </c>
      <c r="AV39" s="33"/>
      <c r="AW39" s="36"/>
    </row>
    <row r="40" spans="35:49" x14ac:dyDescent="0.25">
      <c r="AI40" s="49">
        <v>2</v>
      </c>
      <c r="AJ40" s="44">
        <v>22</v>
      </c>
      <c r="AK40" s="33">
        <v>24</v>
      </c>
      <c r="AL40" s="33">
        <v>26</v>
      </c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6"/>
    </row>
    <row r="41" spans="35:49" ht="17.25" thickBot="1" x14ac:dyDescent="0.3">
      <c r="AI41" s="52">
        <v>3</v>
      </c>
      <c r="AJ41" s="47">
        <v>1</v>
      </c>
      <c r="AK41" s="37">
        <v>3</v>
      </c>
      <c r="AL41" s="37">
        <v>5</v>
      </c>
      <c r="AM41" s="37">
        <v>8</v>
      </c>
      <c r="AN41" s="37">
        <v>10</v>
      </c>
      <c r="AO41" s="37">
        <v>12</v>
      </c>
      <c r="AP41" s="37">
        <v>15</v>
      </c>
      <c r="AQ41" s="37">
        <v>17</v>
      </c>
      <c r="AR41" s="37">
        <v>19</v>
      </c>
      <c r="AS41" s="37"/>
      <c r="AT41" s="37"/>
      <c r="AU41" s="37"/>
      <c r="AV41" s="37"/>
      <c r="AW41" s="38"/>
    </row>
    <row r="42" spans="35:49" ht="17.25" thickBot="1" x14ac:dyDescent="0.3"/>
    <row r="43" spans="35:49" ht="17.25" thickBot="1" x14ac:dyDescent="0.3">
      <c r="AI43" s="68" t="s">
        <v>43</v>
      </c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70"/>
    </row>
    <row r="44" spans="35:49" x14ac:dyDescent="0.25">
      <c r="AI44" s="48">
        <v>4</v>
      </c>
      <c r="AJ44" s="53">
        <v>9</v>
      </c>
      <c r="AK44" s="34">
        <v>14</v>
      </c>
      <c r="AL44" s="34">
        <v>16</v>
      </c>
      <c r="AM44" s="34">
        <v>21</v>
      </c>
      <c r="AN44" s="34">
        <v>23</v>
      </c>
      <c r="AO44" s="34">
        <v>28</v>
      </c>
      <c r="AP44" s="34">
        <v>30</v>
      </c>
      <c r="AQ44" s="34"/>
      <c r="AR44" s="34"/>
      <c r="AS44" s="34"/>
      <c r="AT44" s="34"/>
      <c r="AU44" s="34"/>
      <c r="AV44" s="34"/>
      <c r="AW44" s="35"/>
    </row>
    <row r="45" spans="35:49" x14ac:dyDescent="0.25">
      <c r="AI45" s="49">
        <v>5</v>
      </c>
      <c r="AJ45" s="44">
        <v>5</v>
      </c>
      <c r="AK45" s="33">
        <v>7</v>
      </c>
      <c r="AL45" s="33">
        <v>12</v>
      </c>
      <c r="AM45" s="33">
        <v>14</v>
      </c>
      <c r="AN45" s="33">
        <v>19</v>
      </c>
      <c r="AO45" s="33"/>
      <c r="AP45" s="33"/>
      <c r="AQ45" s="33"/>
      <c r="AR45" s="33"/>
      <c r="AS45" s="33"/>
      <c r="AT45" s="33"/>
      <c r="AU45" s="33"/>
      <c r="AV45" s="33"/>
      <c r="AW45" s="36"/>
    </row>
    <row r="46" spans="35:49" x14ac:dyDescent="0.25">
      <c r="AI46" s="49">
        <v>6</v>
      </c>
      <c r="AJ46" s="44">
        <v>9</v>
      </c>
      <c r="AK46" s="33">
        <v>11</v>
      </c>
      <c r="AL46" s="33">
        <v>16</v>
      </c>
      <c r="AM46" s="33">
        <v>18</v>
      </c>
      <c r="AN46" s="33">
        <v>23</v>
      </c>
      <c r="AO46" s="33">
        <v>25</v>
      </c>
      <c r="AP46" s="33">
        <v>30</v>
      </c>
      <c r="AQ46" s="33"/>
      <c r="AR46" s="33"/>
      <c r="AS46" s="33"/>
      <c r="AT46" s="33"/>
      <c r="AU46" s="33"/>
      <c r="AV46" s="33"/>
      <c r="AW46" s="36"/>
    </row>
    <row r="47" spans="35:49" x14ac:dyDescent="0.25">
      <c r="AI47" s="49">
        <v>7</v>
      </c>
      <c r="AJ47" s="44">
        <v>2</v>
      </c>
      <c r="AK47" s="33">
        <v>7</v>
      </c>
      <c r="AL47" s="33">
        <v>9</v>
      </c>
      <c r="AM47" s="33">
        <v>14</v>
      </c>
      <c r="AN47" s="33">
        <v>16</v>
      </c>
      <c r="AO47" s="33"/>
      <c r="AP47" s="33"/>
      <c r="AQ47" s="33"/>
      <c r="AR47" s="33"/>
      <c r="AS47" s="33"/>
      <c r="AT47" s="33"/>
      <c r="AU47" s="33"/>
      <c r="AV47" s="33"/>
      <c r="AW47" s="36"/>
    </row>
    <row r="48" spans="35:49" x14ac:dyDescent="0.25">
      <c r="AI48" s="49">
        <v>8</v>
      </c>
      <c r="AJ48" s="44">
        <v>11</v>
      </c>
      <c r="AK48" s="33">
        <v>13</v>
      </c>
      <c r="AL48" s="33">
        <v>18</v>
      </c>
      <c r="AM48" s="33">
        <v>20</v>
      </c>
      <c r="AN48" s="33">
        <v>25</v>
      </c>
      <c r="AO48" s="33">
        <v>27</v>
      </c>
      <c r="AP48" s="33"/>
      <c r="AQ48" s="33"/>
      <c r="AR48" s="33"/>
      <c r="AS48" s="33"/>
      <c r="AT48" s="33"/>
      <c r="AU48" s="33"/>
      <c r="AV48" s="33"/>
      <c r="AW48" s="36"/>
    </row>
    <row r="49" spans="35:49" x14ac:dyDescent="0.25">
      <c r="AI49" s="49">
        <v>9</v>
      </c>
      <c r="AJ49" s="44">
        <v>1</v>
      </c>
      <c r="AK49" s="33">
        <v>3</v>
      </c>
      <c r="AL49" s="33">
        <v>8</v>
      </c>
      <c r="AM49" s="33">
        <v>10</v>
      </c>
      <c r="AN49" s="33">
        <v>15</v>
      </c>
      <c r="AO49" s="33">
        <v>17</v>
      </c>
      <c r="AP49" s="33"/>
      <c r="AQ49" s="33"/>
      <c r="AR49" s="33"/>
      <c r="AS49" s="33"/>
      <c r="AT49" s="33"/>
      <c r="AU49" s="33"/>
      <c r="AV49" s="33"/>
      <c r="AW49" s="36"/>
    </row>
    <row r="50" spans="35:49" x14ac:dyDescent="0.25">
      <c r="AI50" s="49">
        <v>10</v>
      </c>
      <c r="AJ50" s="44">
        <v>13</v>
      </c>
      <c r="AK50" s="33">
        <v>15</v>
      </c>
      <c r="AL50" s="33">
        <v>20</v>
      </c>
      <c r="AM50" s="33">
        <v>22</v>
      </c>
      <c r="AN50" s="33">
        <v>27</v>
      </c>
      <c r="AO50" s="33">
        <v>29</v>
      </c>
      <c r="AP50" s="33"/>
      <c r="AQ50" s="33"/>
      <c r="AR50" s="33"/>
      <c r="AS50" s="33"/>
      <c r="AT50" s="33"/>
      <c r="AU50" s="33"/>
      <c r="AV50" s="33"/>
      <c r="AW50" s="36"/>
    </row>
    <row r="51" spans="35:49" x14ac:dyDescent="0.25">
      <c r="AI51" s="49">
        <v>11</v>
      </c>
      <c r="AJ51" s="44">
        <v>3</v>
      </c>
      <c r="AK51" s="33">
        <v>5</v>
      </c>
      <c r="AL51" s="33">
        <v>10</v>
      </c>
      <c r="AM51" s="33">
        <v>12</v>
      </c>
      <c r="AN51" s="33">
        <v>17</v>
      </c>
      <c r="AO51" s="33">
        <v>19</v>
      </c>
      <c r="AP51" s="33"/>
      <c r="AQ51" s="33"/>
      <c r="AR51" s="33"/>
      <c r="AS51" s="33"/>
      <c r="AT51" s="33"/>
      <c r="AU51" s="33"/>
      <c r="AV51" s="33"/>
      <c r="AW51" s="36"/>
    </row>
    <row r="52" spans="35:49" x14ac:dyDescent="0.25">
      <c r="AI52" s="49">
        <v>12</v>
      </c>
      <c r="AJ52" s="44">
        <v>8</v>
      </c>
      <c r="AK52" s="33">
        <v>10</v>
      </c>
      <c r="AL52" s="33">
        <v>15</v>
      </c>
      <c r="AM52" s="33">
        <v>17</v>
      </c>
      <c r="AN52" s="33">
        <v>29</v>
      </c>
      <c r="AO52" s="33"/>
      <c r="AP52" s="33"/>
      <c r="AQ52" s="33"/>
      <c r="AR52" s="33"/>
      <c r="AS52" s="33"/>
      <c r="AT52" s="33"/>
      <c r="AU52" s="33"/>
      <c r="AV52" s="33"/>
      <c r="AW52" s="36"/>
    </row>
    <row r="53" spans="35:49" x14ac:dyDescent="0.25">
      <c r="AI53" s="49">
        <v>1</v>
      </c>
      <c r="AJ53" s="44">
        <v>5</v>
      </c>
      <c r="AK53" s="33">
        <v>7</v>
      </c>
      <c r="AL53" s="33">
        <v>12</v>
      </c>
      <c r="AM53" s="33">
        <v>14</v>
      </c>
      <c r="AN53" s="33">
        <v>19</v>
      </c>
      <c r="AO53" s="33">
        <v>21</v>
      </c>
      <c r="AP53" s="33">
        <v>26</v>
      </c>
      <c r="AQ53" s="33"/>
      <c r="AR53" s="33"/>
      <c r="AS53" s="33"/>
      <c r="AT53" s="33"/>
      <c r="AU53" s="33"/>
      <c r="AV53" s="33"/>
      <c r="AW53" s="36"/>
    </row>
    <row r="54" spans="35:49" x14ac:dyDescent="0.25">
      <c r="AI54" s="49">
        <v>2</v>
      </c>
      <c r="AJ54" s="44">
        <v>11</v>
      </c>
      <c r="AK54" s="33">
        <v>16</v>
      </c>
      <c r="AL54" s="33">
        <v>18</v>
      </c>
      <c r="AM54" s="33">
        <v>23</v>
      </c>
      <c r="AN54" s="33">
        <v>25</v>
      </c>
      <c r="AO54" s="33"/>
      <c r="AP54" s="33"/>
      <c r="AQ54" s="33"/>
      <c r="AR54" s="33"/>
      <c r="AS54" s="33"/>
      <c r="AT54" s="33"/>
      <c r="AU54" s="33"/>
      <c r="AV54" s="33"/>
      <c r="AW54" s="36"/>
    </row>
    <row r="55" spans="35:49" ht="17.25" thickBot="1" x14ac:dyDescent="0.3">
      <c r="AI55" s="52">
        <v>3</v>
      </c>
      <c r="AJ55" s="47">
        <v>2</v>
      </c>
      <c r="AK55" s="37">
        <v>4</v>
      </c>
      <c r="AL55" s="37">
        <v>9</v>
      </c>
      <c r="AM55" s="37">
        <v>11</v>
      </c>
      <c r="AN55" s="37">
        <v>16</v>
      </c>
      <c r="AO55" s="37">
        <v>18</v>
      </c>
      <c r="AP55" s="37">
        <v>23</v>
      </c>
      <c r="AQ55" s="37"/>
      <c r="AR55" s="37"/>
      <c r="AS55" s="37"/>
      <c r="AT55" s="37"/>
      <c r="AU55" s="37"/>
      <c r="AV55" s="37"/>
      <c r="AW55" s="38"/>
    </row>
  </sheetData>
  <mergeCells count="11">
    <mergeCell ref="H1:P1"/>
    <mergeCell ref="A1:B1"/>
    <mergeCell ref="A2:B2"/>
    <mergeCell ref="A3:B5"/>
    <mergeCell ref="C1:D1"/>
    <mergeCell ref="F1:G1"/>
    <mergeCell ref="AI29:AW29"/>
    <mergeCell ref="AI43:AW43"/>
    <mergeCell ref="AM1:AS1"/>
    <mergeCell ref="AI1:AK1"/>
    <mergeCell ref="AI15:AW15"/>
  </mergeCells>
  <phoneticPr fontId="0" type="noConversion"/>
  <conditionalFormatting sqref="B13:AF13 AH13">
    <cfRule type="expression" dxfId="8" priority="1">
      <formula>COUNTIF($G$2:$P$2,B7)&gt;0</formula>
    </cfRule>
    <cfRule type="expression" dxfId="7" priority="4">
      <formula>B10="日"</formula>
    </cfRule>
  </conditionalFormatting>
  <conditionalFormatting sqref="B14:AF29">
    <cfRule type="expression" dxfId="6" priority="2">
      <formula>B14="P"</formula>
    </cfRule>
    <cfRule type="expression" dxfId="5" priority="3">
      <formula>B14="M"</formula>
    </cfRule>
  </conditionalFormatting>
  <conditionalFormatting sqref="X4">
    <cfRule type="expression" dxfId="4" priority="8">
      <formula>X4="A"</formula>
    </cfRule>
    <cfRule type="expression" dxfId="3" priority="9">
      <formula>X4="S"</formula>
    </cfRule>
    <cfRule type="expression" dxfId="2" priority="10">
      <formula>X4="M"</formula>
    </cfRule>
    <cfRule type="expression" dxfId="1" priority="11">
      <formula>X4="B"</formula>
    </cfRule>
    <cfRule type="expression" dxfId="0" priority="12">
      <formula>X4="T/P"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123456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Windows 使用者</cp:lastModifiedBy>
  <cp:lastPrinted>2026-03-18T03:54:56Z</cp:lastPrinted>
  <dcterms:created xsi:type="dcterms:W3CDTF">2024-05-10T01:29:42Z</dcterms:created>
  <dcterms:modified xsi:type="dcterms:W3CDTF">2026-03-18T06:34:24Z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